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BD3420A-FB9C-40F9-B141-78403FF4C9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kyny" sheetId="4" r:id="rId1"/>
    <sheet name="Inventarizace účtů" sheetId="1" r:id="rId2"/>
    <sheet name="Rozvaha, podrozvaha" sheetId="2" r:id="rId3"/>
    <sheet name=" Komentář k inventarizaci účtů" sheetId="5" r:id="rId4"/>
  </sheets>
  <definedNames>
    <definedName name="_xlnm.Print_Area" localSheetId="1">'Inventarizace účtů'!$A$1:$J$68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A44" i="1"/>
  <c r="A43" i="1"/>
  <c r="A41" i="1" l="1"/>
  <c r="A42" i="1"/>
  <c r="E18" i="1" l="1"/>
  <c r="M228" i="2" l="1"/>
  <c r="L228" i="2"/>
  <c r="L188" i="2"/>
  <c r="L187" i="2"/>
  <c r="L186" i="2"/>
  <c r="L185" i="2"/>
  <c r="L184" i="2"/>
  <c r="L183" i="2"/>
  <c r="L181" i="2"/>
  <c r="L180" i="2"/>
  <c r="L179" i="2"/>
  <c r="M139" i="2"/>
  <c r="L139" i="2"/>
  <c r="M130" i="2"/>
  <c r="L130" i="2"/>
  <c r="M128" i="2"/>
  <c r="L128" i="2"/>
  <c r="M123" i="2"/>
  <c r="L123" i="2"/>
  <c r="M121" i="2"/>
  <c r="L121" i="2"/>
  <c r="M114" i="2"/>
  <c r="L114" i="2"/>
  <c r="N107" i="2"/>
  <c r="N106" i="2"/>
  <c r="N105" i="2"/>
  <c r="N104" i="2"/>
  <c r="N103" i="2"/>
  <c r="N102" i="2"/>
  <c r="N101" i="2"/>
  <c r="N100" i="2"/>
  <c r="N99" i="2"/>
  <c r="N98" i="2"/>
  <c r="N97" i="2"/>
  <c r="O96" i="2"/>
  <c r="M96" i="2"/>
  <c r="L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O66" i="2"/>
  <c r="M66" i="2"/>
  <c r="L66" i="2"/>
  <c r="N65" i="2"/>
  <c r="N64" i="2"/>
  <c r="N63" i="2"/>
  <c r="N62" i="2"/>
  <c r="N61" i="2"/>
  <c r="N60" i="2"/>
  <c r="N59" i="2"/>
  <c r="N58" i="2"/>
  <c r="N57" i="2"/>
  <c r="N56" i="2"/>
  <c r="O55" i="2"/>
  <c r="O54" i="2" s="1"/>
  <c r="M55" i="2"/>
  <c r="L55" i="2"/>
  <c r="N53" i="2"/>
  <c r="N52" i="2"/>
  <c r="N51" i="2"/>
  <c r="N50" i="2"/>
  <c r="N49" i="2"/>
  <c r="N48" i="2"/>
  <c r="O47" i="2"/>
  <c r="M47" i="2"/>
  <c r="L47" i="2"/>
  <c r="N46" i="2"/>
  <c r="N45" i="2"/>
  <c r="N44" i="2"/>
  <c r="N43" i="2"/>
  <c r="N42" i="2"/>
  <c r="N41" i="2"/>
  <c r="N40" i="2"/>
  <c r="N39" i="2"/>
  <c r="O38" i="2"/>
  <c r="M38" i="2"/>
  <c r="L38" i="2"/>
  <c r="N37" i="2"/>
  <c r="N36" i="2"/>
  <c r="N35" i="2"/>
  <c r="N34" i="2"/>
  <c r="N33" i="2"/>
  <c r="N32" i="2"/>
  <c r="N31" i="2"/>
  <c r="N30" i="2"/>
  <c r="N29" i="2"/>
  <c r="N28" i="2"/>
  <c r="O27" i="2"/>
  <c r="L27" i="2"/>
  <c r="N26" i="2"/>
  <c r="N25" i="2"/>
  <c r="N24" i="2"/>
  <c r="N23" i="2"/>
  <c r="L182" i="2"/>
  <c r="N21" i="2"/>
  <c r="N20" i="2"/>
  <c r="N19" i="2"/>
  <c r="N18" i="2"/>
  <c r="O17" i="2"/>
  <c r="L17" i="2"/>
  <c r="A57" i="1"/>
  <c r="A56" i="1"/>
  <c r="A51" i="1"/>
  <c r="A40" i="1"/>
  <c r="A36" i="1"/>
  <c r="I28" i="1"/>
  <c r="I33" i="1" s="1"/>
  <c r="D22" i="1"/>
  <c r="D20" i="1"/>
  <c r="L113" i="2" l="1"/>
  <c r="M54" i="2"/>
  <c r="L127" i="2"/>
  <c r="O16" i="2"/>
  <c r="O15" i="2" s="1"/>
  <c r="M127" i="2"/>
  <c r="M113" i="2"/>
  <c r="M112" i="2"/>
  <c r="K226" i="2"/>
  <c r="N96" i="2"/>
  <c r="N66" i="2"/>
  <c r="L54" i="2"/>
  <c r="N55" i="2"/>
  <c r="N47" i="2"/>
  <c r="N38" i="2"/>
  <c r="M27" i="2"/>
  <c r="N27" i="2"/>
  <c r="L16" i="2"/>
  <c r="N17" i="2"/>
  <c r="M17" i="2"/>
  <c r="L112" i="2" l="1"/>
  <c r="M16" i="2"/>
  <c r="M15" i="2" s="1"/>
  <c r="N16" i="2"/>
  <c r="N54" i="2"/>
  <c r="L15" i="2"/>
  <c r="N15" i="2" l="1"/>
  <c r="L1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200-000001000000}">
      <text>
        <r>
          <rPr>
            <b/>
            <sz val="9"/>
            <color indexed="81"/>
            <rFont val="Neue Haas Grotesk Text Pro"/>
            <family val="2"/>
            <charset val="238"/>
          </rPr>
          <t xml:space="preserve">VYHLÁŠKA 410/2009 Sb. </t>
        </r>
        <r>
          <rPr>
            <sz val="9"/>
            <color indexed="81"/>
            <rFont val="Neue Haas Grotesk Text Pro"/>
            <family val="2"/>
            <charset val="238"/>
          </rPr>
          <t xml:space="preserve">
kterou se provádějí některá ustanovení zákona č. 563/1991 Sb., o účetnictví, ve znění pozdějších předpisů, pro některé vybrané účetní jednotky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tc={52EB0C38-8AF4-45BE-8DE6-30F7A479A88D}</author>
  </authors>
  <commentList>
    <comment ref="A3" authorId="0" shapeId="0" xr:uid="{00000000-0006-0000-0300-000001000000}">
      <text>
        <r>
          <rPr>
            <sz val="9"/>
            <color indexed="81"/>
            <rFont val="Neue Haas Grotesk Text Pro"/>
            <family val="2"/>
            <charset val="238"/>
          </rPr>
          <t xml:space="preserve">"Je ověřeno, že zde není evidován zastaralý již neužívaný software?"
</t>
        </r>
      </text>
    </comment>
    <comment ref="A6" authorId="0" shapeId="0" xr:uid="{00000000-0006-0000-0300-000002000000}">
      <text>
        <r>
          <rPr>
            <sz val="9"/>
            <color indexed="81"/>
            <rFont val="Neue Haas Grotesk Text Pro"/>
            <family val="2"/>
            <charset val="238"/>
          </rPr>
          <t>účet 018=účtu 078, pokud tomu tak není, je nesprávně účtováno o drobném majetku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" authorId="0" shapeId="0" xr:uid="{00000000-0006-0000-0300-000003000000}">
      <text>
        <r>
          <rPr>
            <sz val="9"/>
            <color indexed="81"/>
            <rFont val="Neue Haas Grotesk Text Pro"/>
            <family val="2"/>
            <charset val="238"/>
          </rPr>
          <t>V případě dodržení §6 odst.4 vyhl.270/2010 Sb. není kontrola na místě nutná.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300-000004000000}">
      <text>
        <r>
          <rPr>
            <sz val="9"/>
            <color indexed="81"/>
            <rFont val="Neue Haas Grotesk Text Pro"/>
            <family val="2"/>
            <charset val="238"/>
          </rPr>
          <t>"Je ověřeno, že jsou zde evidovány soubory drobného DHM, jejichž ocenění převýšilo částku 40.000 Kč?"</t>
        </r>
      </text>
    </comment>
    <comment ref="A11" authorId="0" shapeId="0" xr:uid="{00000000-0006-0000-0300-000005000000}">
      <text>
        <r>
          <rPr>
            <sz val="9"/>
            <color indexed="81"/>
            <rFont val="Neue Haas Grotesk Text Pro"/>
            <family val="2"/>
            <charset val="238"/>
          </rPr>
          <t>výše účtu 028=088, pokud tomu tak není, je nesprávně účtováno o drobném DM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" authorId="0" shapeId="0" xr:uid="{00000000-0006-0000-0300-000006000000}">
      <text>
        <r>
          <rPr>
            <sz val="9"/>
            <color indexed="81"/>
            <rFont val="Neue Haas Grotesk Text Pro"/>
            <family val="2"/>
            <charset val="238"/>
          </rPr>
          <t>V případě dodržení §6 odst.4 vyhl.270/2010 Sb.není kontrola na místě nutná.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 xr:uid="{00000000-0006-0000-0300-000007000000}">
      <text>
        <r>
          <rPr>
            <sz val="9"/>
            <color indexed="81"/>
            <rFont val="Neue Haas Grotesk Text Pro"/>
            <family val="2"/>
            <charset val="238"/>
          </rPr>
          <t>"Je ověřeno, že zde není evidován majetek, kde již zanikl záměr prodeje?"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00000000-0006-0000-0300-000008000000}">
      <text>
        <r>
          <rPr>
            <sz val="9"/>
            <color indexed="81"/>
            <rFont val="Neue Haas Grotesk Text Pro"/>
            <family val="2"/>
            <charset val="238"/>
          </rPr>
          <t>"Je ověřeno, že zde není evidován majetek, kde již zanikl záměr prodeje?"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1" shapeId="0" xr:uid="{52EB0C38-8AF4-45BE-8DE6-30F7A479A88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Je ověřeno, že zde není evidován majetek, který je zmařenou investicí, nebo majetek, který je již užíván např. projektové dokumentace ke stavbám, které nebudou z nějakého důvodu realizovány (s výjimkou majetku ve zkušebním provozu)?</t>
      </text>
    </comment>
    <comment ref="A18" authorId="0" shapeId="0" xr:uid="{00000000-0006-0000-0300-000009000000}">
      <text>
        <r>
          <rPr>
            <sz val="9"/>
            <color indexed="81"/>
            <rFont val="Neue Haas Grotesk Text Pro"/>
            <family val="2"/>
            <charset val="238"/>
          </rPr>
          <t>"Je ověřeno, že zde není evidován majetek, který je zmařenou investicí, nebo majetek, který je již užíván (s výjimkou majetku ve zkušebním provozu)?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300-00000A000000}">
      <text>
        <r>
          <rPr>
            <sz val="9"/>
            <color indexed="81"/>
            <rFont val="Neue Haas Grotesk Text Pro"/>
            <family val="2"/>
            <charset val="238"/>
          </rPr>
          <t>"Přímými účastníky obchodu s CP jsou banky a společnosti a ÚC je v pozici klienta a jedná s účastníky nikoli s centrálním depozitářem.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00000000-0006-0000-0300-00000B000000}">
      <text>
        <r>
          <rPr>
            <sz val="9"/>
            <color indexed="81"/>
            <rFont val="Neue Haas Grotesk Text Pro"/>
            <family val="2"/>
            <charset val="238"/>
          </rPr>
          <t xml:space="preserve">"Přímými účastníky obchodu s CP jsou banky a společnosti a ÚC je v pozici klienta a jedná s účastníky nikoli s centrálním depozitářem.
</t>
        </r>
      </text>
    </comment>
    <comment ref="A32" authorId="0" shapeId="0" xr:uid="{00000000-0006-0000-0300-00000C000000}">
      <text>
        <r>
          <rPr>
            <sz val="9"/>
            <color indexed="81"/>
            <rFont val="Neue Haas Grotesk Text Pro"/>
            <family val="2"/>
            <charset val="238"/>
          </rPr>
          <t>účet 078=účtu 018, pokud tomu tak není, je nesprávně účtováno o drobném DM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7" authorId="0" shapeId="0" xr:uid="{00000000-0006-0000-0300-00000D000000}">
      <text>
        <r>
          <rPr>
            <sz val="9"/>
            <color indexed="81"/>
            <rFont val="Neue Haas Grotesk Text Pro"/>
            <family val="2"/>
            <charset val="238"/>
          </rPr>
          <t>účet 088=účtu 028, pokud tomu tak není, je nesprávně účtováno o drobném DM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 shapeId="0" xr:uid="{00000000-0006-0000-0300-00000E000000}">
      <text>
        <r>
          <rPr>
            <sz val="9"/>
            <color indexed="81"/>
            <rFont val="Neue Haas Grotesk Text Pro"/>
            <family val="2"/>
            <charset val="238"/>
          </rPr>
          <t>V případě, že do konce roku není doručen materiál, bude účtováno o účtu 119-Materiál na cestě.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 xr:uid="{00000000-0006-0000-0300-00000F000000}">
      <text>
        <r>
          <rPr>
            <sz val="9"/>
            <color indexed="81"/>
            <rFont val="Neue Haas Grotesk Text Pro"/>
            <family val="2"/>
            <charset val="238"/>
          </rPr>
          <t>Není přípustná záporná hodnota (nutno vykazovat na účtu 378</t>
        </r>
        <r>
          <rPr>
            <sz val="9"/>
            <color indexed="81"/>
            <rFont val="Tahoma"/>
            <family val="2"/>
            <charset val="238"/>
          </rPr>
          <t xml:space="preserve">)
</t>
        </r>
      </text>
    </comment>
    <comment ref="A114" authorId="0" shapeId="0" xr:uid="{00000000-0006-0000-0300-000010000000}">
      <text>
        <r>
          <rPr>
            <sz val="9"/>
            <color indexed="81"/>
            <rFont val="Neue Haas Grotesk Text Pro"/>
            <family val="2"/>
            <charset val="238"/>
          </rPr>
          <t xml:space="preserve">"Poskytnuté zálohy vůči zaměstnancům v případě vedení nerozpočtové pokladny by měly být k 31.12. daného účetního období vyúčtovány."
</t>
        </r>
      </text>
    </comment>
    <comment ref="A162" authorId="0" shapeId="0" xr:uid="{00000000-0006-0000-0300-000011000000}">
      <text>
        <r>
          <rPr>
            <sz val="9"/>
            <color indexed="81"/>
            <rFont val="Neue Haas Grotesk Text Pro"/>
            <family val="2"/>
            <charset val="238"/>
          </rPr>
          <t>Účet 408 musí být okomentován ve výkazu Přílohy v části E.1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4" authorId="0" shapeId="0" xr:uid="{00000000-0006-0000-0300-000012000000}">
      <text>
        <r>
          <rPr>
            <sz val="9"/>
            <color indexed="81"/>
            <rFont val="Neue Haas Grotesk Text Pro"/>
            <family val="2"/>
            <charset val="238"/>
          </rPr>
          <t>Zůstatek účtu 431 je vykazován pouze v případě neschválení účetní závěrky za předcházející účetní období, tj. nedošlo ke schválení do 30.6. daného roku.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3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 xml:space="preserve">Účet 459 - Ostatní dlouhodobé závazky nevykazuje závazky z titulu přijatých dlouhodobých zápůjček, tyto musí být vykazovány na účtu 451- Dlouhodobé úvěry.
</t>
        </r>
      </text>
    </comment>
  </commentList>
</comments>
</file>

<file path=xl/sharedStrings.xml><?xml version="1.0" encoding="utf-8"?>
<sst xmlns="http://schemas.openxmlformats.org/spreadsheetml/2006/main" count="1788" uniqueCount="638">
  <si>
    <t>Příloha č. 1 - Rozvaha</t>
  </si>
  <si>
    <t>ÚZEMNÍ SAMOSPRÁVNÉ CELKY, SVAZKY OBCÍ, REGIONÁLNÍ RADY REGIONŮ SOUDRŽNOSTI</t>
  </si>
  <si>
    <t>ÚZEMNÍ SAMOSPRÁVNÝ CELEK, SVAZEK OBCÍ, REGIONÁLNÍ RADA REGIONU SOUDRŽNOSTI</t>
  </si>
  <si>
    <t>Název, sídlo, právní forma a předmět činnosti účetní jednotky, IČ</t>
  </si>
  <si>
    <t>.</t>
  </si>
  <si>
    <t>Číslo položky</t>
  </si>
  <si>
    <t>Název položky</t>
  </si>
  <si>
    <t>Syntetický účet</t>
  </si>
  <si>
    <t>OBDOBÍ</t>
  </si>
  <si>
    <t>BĚŽNÉ</t>
  </si>
  <si>
    <t>MINULÉ</t>
  </si>
  <si>
    <t>BRUTTO</t>
  </si>
  <si>
    <t>KOREKCE</t>
  </si>
  <si>
    <t>NETTO</t>
  </si>
  <si>
    <t>AKTIVA CELKEM</t>
  </si>
  <si>
    <t>A.</t>
  </si>
  <si>
    <t>Stálá aktiva</t>
  </si>
  <si>
    <t>I.</t>
  </si>
  <si>
    <t>Dlouhodobý nehmotný majetek</t>
  </si>
  <si>
    <t>1.</t>
  </si>
  <si>
    <t>Nehmotné výsledky výzkumu a vývoje</t>
  </si>
  <si>
    <t>2.</t>
  </si>
  <si>
    <t>Software</t>
  </si>
  <si>
    <t>3.</t>
  </si>
  <si>
    <t>Ocenitelná práva</t>
  </si>
  <si>
    <t>4.</t>
  </si>
  <si>
    <t>Povolenky na emise a preferenční limity</t>
  </si>
  <si>
    <t>5.</t>
  </si>
  <si>
    <t>Drobný dlouhodobý nehmotný majetek</t>
  </si>
  <si>
    <t>6.</t>
  </si>
  <si>
    <t>Ostatní dlouhodobý nehmotný majetek</t>
  </si>
  <si>
    <t>7.</t>
  </si>
  <si>
    <t>Nedokončený dlouhodobý nehmotný majetek</t>
  </si>
  <si>
    <t>8.</t>
  </si>
  <si>
    <t>9.</t>
  </si>
  <si>
    <t>Poskytnuté zálohy na dlouhodobý nehmotný majetek</t>
  </si>
  <si>
    <t>II.</t>
  </si>
  <si>
    <t>Dlouhodobý hmotný majetek</t>
  </si>
  <si>
    <t>Pozemky</t>
  </si>
  <si>
    <t>Kulturní předměty</t>
  </si>
  <si>
    <t>Stavby</t>
  </si>
  <si>
    <t>Pěstitelské celky trvalých porostů</t>
  </si>
  <si>
    <t>Drobný dlouhodobý hmotný majetek</t>
  </si>
  <si>
    <t>Ostatní dlouhodobý hmotný majetek</t>
  </si>
  <si>
    <t>Nedokončený dlouhodobý hmotný majetek</t>
  </si>
  <si>
    <t>10.</t>
  </si>
  <si>
    <t>Poskytnuté zálohy na dlouhodobý hmotný majetek</t>
  </si>
  <si>
    <t>III.</t>
  </si>
  <si>
    <t>Dlouhodobý finanční majetek</t>
  </si>
  <si>
    <t>Majetkové účasti v osobách s rozhodujícím vlivem</t>
  </si>
  <si>
    <t>Majetkové účasti v osobách s podstatným vlivem</t>
  </si>
  <si>
    <t>Dluhové cenné papíry držené do splatnosti</t>
  </si>
  <si>
    <t>Dlouhodobé půjčky</t>
  </si>
  <si>
    <t>Termínované vklady dlouhodobé</t>
  </si>
  <si>
    <t>Ostatní dlouhodobý finanční majetek</t>
  </si>
  <si>
    <t>Pořizovaný dlouhodobý finanční majetek</t>
  </si>
  <si>
    <t>Poskytnuté zálohy na dlouhodobý finanční majetek</t>
  </si>
  <si>
    <t>IV.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</si>
  <si>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</si>
  <si>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</si>
  <si>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</si>
  <si>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</si>
  <si>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</si>
  <si>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t>B.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</si>
  <si>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</si>
  <si>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</si>
  <si>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</si>
  <si>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</si>
  <si>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</si>
  <si>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</si>
  <si>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</si>
  <si>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</si>
  <si>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</si>
  <si>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</si>
  <si>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</si>
  <si>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</si>
  <si>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</si>
  <si>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</si>
  <si>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</si>
  <si>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</si>
  <si>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</si>
  <si>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</si>
  <si>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</si>
  <si>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Krátkodobé pohledávky z postoupených úvěrů</t>
  </si>
  <si>
    <t>Pohledávky za zaměstnanci</t>
  </si>
  <si>
    <t>11.</t>
  </si>
  <si>
    <t>12.</t>
  </si>
  <si>
    <t>Daň z příjmů</t>
  </si>
  <si>
    <t>13.</t>
  </si>
  <si>
    <t>14.</t>
  </si>
  <si>
    <t>Daň z přidané hodnoty</t>
  </si>
  <si>
    <t>15.</t>
  </si>
  <si>
    <t>16.</t>
  </si>
  <si>
    <t>17.</t>
  </si>
  <si>
    <t>18.</t>
  </si>
  <si>
    <t>19.</t>
  </si>
  <si>
    <t>Krátkodobé pohledávky z ručení</t>
  </si>
  <si>
    <t>20.</t>
  </si>
  <si>
    <t>Pevné termínové operace a opce</t>
  </si>
  <si>
    <t>Pohledávky z finančního zajištění</t>
  </si>
  <si>
    <t>Pohledávky z vydaných dluhopisů</t>
  </si>
  <si>
    <t>23.</t>
  </si>
  <si>
    <t>24.</t>
  </si>
  <si>
    <t>25.</t>
  </si>
  <si>
    <t>Náklady příštích období</t>
  </si>
  <si>
    <t>26.</t>
  </si>
  <si>
    <t>Příjmy příštích období</t>
  </si>
  <si>
    <t>27.</t>
  </si>
  <si>
    <t>Dohadné účty aktivní</t>
  </si>
  <si>
    <t>28.</t>
  </si>
  <si>
    <t>Ostatní krátkodobé pohledávky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</si>
  <si>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</si>
  <si>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</si>
  <si>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</si>
  <si>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</si>
  <si>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</si>
  <si>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</si>
  <si>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Běžný účet</t>
  </si>
  <si>
    <t>Základní běžný účet územních samosprávných celků</t>
  </si>
  <si>
    <t>Běžné účty fondů územních samosprávných celků</t>
  </si>
  <si>
    <t>Ceniny</t>
  </si>
  <si>
    <t>Peníze na cestě</t>
  </si>
  <si>
    <t>Pokladna</t>
  </si>
  <si>
    <t>PASIVA CELKEM</t>
  </si>
  <si>
    <t>C.</t>
  </si>
  <si>
    <t>Vlastní kapitál</t>
  </si>
  <si>
    <t>Jmění účetní jednotky a upravující položky</t>
  </si>
  <si>
    <t>Jmění účetní jednotky</t>
  </si>
  <si>
    <t>Transfery na pořízení dlouhodobého majetku</t>
  </si>
  <si>
    <t>Kurzové rozdíly</t>
  </si>
  <si>
    <t>Jiné oceňovací rozdíly</t>
  </si>
  <si>
    <t>Fondy účetní jednotky</t>
  </si>
  <si>
    <t>Ostatní fondy</t>
  </si>
  <si>
    <t>V.</t>
  </si>
  <si>
    <t>Výsledek hospodaření</t>
  </si>
  <si>
    <t>Výsledek hospodaření běžného účetního období</t>
  </si>
  <si>
    <t>Výsledek hospodaření ve schvalovacím řízení</t>
  </si>
  <si>
    <t>D.</t>
  </si>
  <si>
    <t>Cizí zdroje</t>
  </si>
  <si>
    <t>Rezervy</t>
  </si>
  <si>
    <t>Dlouhodobé závazky</t>
  </si>
  <si>
    <t>Dlouhodobé úvěry</t>
  </si>
  <si>
    <t>Přijaté návratné finanční výpomoci dlouhodobé</t>
  </si>
  <si>
    <t>Dlouhodobé přijaté zálohy</t>
  </si>
  <si>
    <t>Dlouhodobé závazky z ručení</t>
  </si>
  <si>
    <t>Dlouhodobé směnky k úhradě</t>
  </si>
  <si>
    <t>Ostatní dlouhodobé závazky</t>
  </si>
  <si>
    <t>Krátkodobé závazky</t>
  </si>
  <si>
    <t>Krátkodobé úvěry</t>
  </si>
  <si>
    <t>Eskontované krátkodobé dluhopisy (směnky)</t>
  </si>
  <si>
    <t>Jiné krátkodobé půjčky</t>
  </si>
  <si>
    <t>Dodavatelé</t>
  </si>
  <si>
    <t>Směnky k úhradě</t>
  </si>
  <si>
    <t>Krátkodobé přijaté zálohy</t>
  </si>
  <si>
    <t>Přijaté návratné finanční výpomoci krátkodobé</t>
  </si>
  <si>
    <t>Zaměstnanci</t>
  </si>
  <si>
    <t>Jiné závazky vůči zaměstnancům</t>
  </si>
  <si>
    <t>Krátkodobé závazky z ručení</t>
  </si>
  <si>
    <t>Závazky z finančního zajištění</t>
  </si>
  <si>
    <t>Závazky z upsaných nesplacených cenných papírů a podílů</t>
  </si>
  <si>
    <t>29.</t>
  </si>
  <si>
    <t>30.</t>
  </si>
  <si>
    <t>31.</t>
  </si>
  <si>
    <t>Výdaje příštích období</t>
  </si>
  <si>
    <t>32.</t>
  </si>
  <si>
    <t>Výnosy příštích období</t>
  </si>
  <si>
    <t>33.</t>
  </si>
  <si>
    <t>Dohadné účty pasivní</t>
  </si>
  <si>
    <t>Ostatní krátkodobé závazky</t>
  </si>
  <si>
    <t>Okamžik sestavení:</t>
  </si>
  <si>
    <t>Podpisový záznam:</t>
  </si>
  <si>
    <t>Zadejte konečné stavy účtů:</t>
  </si>
  <si>
    <t>Oprávky k nehmotným výsledkům výzkumu a vývoje</t>
  </si>
  <si>
    <t>Oprávky k software</t>
  </si>
  <si>
    <t>Oprávky k ocenitelným právům</t>
  </si>
  <si>
    <t>Oprávky k drobnému dlouhodobému nehmotnému majetku</t>
  </si>
  <si>
    <t>Oprávky k ostatnímu dlouhodobému nehmotnému majetku</t>
  </si>
  <si>
    <t>Oprávky ke stavbám</t>
  </si>
  <si>
    <t>Oprávky k pěstitelským celkům trvalých porostů</t>
  </si>
  <si>
    <t>Oprávky k drobnému dlouhodobému hmotnému majetku</t>
  </si>
  <si>
    <t>Oprávky k ostatnímu dlouhodobému hmotnému majetku</t>
  </si>
  <si>
    <t>Opravné položky k nehmotným výsledkům výzkumu a vývoje</t>
  </si>
  <si>
    <t>Opravné položky k software</t>
  </si>
  <si>
    <t>Opravné položky k ocenitelným právům</t>
  </si>
  <si>
    <t>Opravné položky k ostatnímu dlouhodobému nehmotnému majetku</t>
  </si>
  <si>
    <t>Opravné položky k nedokončenému dlouhodobému nehmotnému majetku</t>
  </si>
  <si>
    <t>Opravné položky k pozemkům</t>
  </si>
  <si>
    <t>Opravné položky ke kulturním předmětům</t>
  </si>
  <si>
    <t>Opravné položky ke stavbám</t>
  </si>
  <si>
    <t>Opravné položky k pěstitelským celkům trvalých porostů</t>
  </si>
  <si>
    <t>Opravné položky k ostatnímu dlouhodobému hmotnému majetku</t>
  </si>
  <si>
    <t>Opravné položky k nedokončenému dlouhodobému hmotnému majetku</t>
  </si>
  <si>
    <t>Opravné položky k majetkovým účastem v osobách s rozhodujícím vlivem</t>
  </si>
  <si>
    <t>Opravné položky k majetkovým účastem v osobách s podstatným vlivem</t>
  </si>
  <si>
    <t>Opravné položky k dluhovým cenným papírům drženým do splatnosti</t>
  </si>
  <si>
    <t>Opravné položky k ostatnímu dlouhodobému finančnímu majetku</t>
  </si>
  <si>
    <t>Opravné položky k pořizovanému dlouhodobému finančnímu majetku</t>
  </si>
  <si>
    <t xml:space="preserve">Opravné položky k materiálu </t>
  </si>
  <si>
    <t>Opravné položky k nedokončené výrobě</t>
  </si>
  <si>
    <t>Opravné položky k polotovarům vlastní výroby</t>
  </si>
  <si>
    <t>Opravné položky k výrobkům</t>
  </si>
  <si>
    <t>Opravné položky ke zboží</t>
  </si>
  <si>
    <t>Opravné položky k ostatním zásobám</t>
  </si>
  <si>
    <t>Opravné položky k odběratelům</t>
  </si>
  <si>
    <t>Opravné položky ke krátkodobým pohledávkám z postoupených úvěrů</t>
  </si>
  <si>
    <t>Opravné položky ke krátkodobým pohledávkám z ručení</t>
  </si>
  <si>
    <t>Opravné položky k ostatním krátkodobým pohledávkám</t>
  </si>
  <si>
    <t>Dlouhodobé poskytnuté zálohy na transfery</t>
  </si>
  <si>
    <t>Ostatní dlouhodobé pohledávky</t>
  </si>
  <si>
    <t>Krátkodobé poskytnuté zálohy na transfery</t>
  </si>
  <si>
    <t>Oceňovací rozdíly při prvotním použití metody</t>
  </si>
  <si>
    <t>Opravné položky ke směnkám k inkasu</t>
  </si>
  <si>
    <t>Opravné položky k jiným pohledávkám z hlavní činnosti</t>
  </si>
  <si>
    <t>Opravné položky k poskytnutým návratným finančním výpomocem krátkodobým</t>
  </si>
  <si>
    <t xml:space="preserve">AKTIVNÍ </t>
  </si>
  <si>
    <t>PASIVNÍ</t>
  </si>
  <si>
    <t>Účtová třída 9  -  Podrozvahové účty</t>
  </si>
  <si>
    <t xml:space="preserve"> Jiný drobný dlouhodobý hmotný majetek</t>
  </si>
  <si>
    <t>Účtová skupina 92  -  Podmíněné pohledávky z důvodu užívání majetku jinou osobou</t>
  </si>
  <si>
    <t xml:space="preserve"> Krátkodobé podmíněné pohledávky z důvodu úplatného užívání majetku jinou osobou</t>
  </si>
  <si>
    <t xml:space="preserve"> Dlouhodobé podmíněné pohledávky z důvodu úplatného užívání majetku jinou osobou</t>
  </si>
  <si>
    <t xml:space="preserve"> Krátkodobé podmíněné pohledávky z důvodu užívání majetku jinou osobou na základě smlouvy o výpůjčce</t>
  </si>
  <si>
    <t xml:space="preserve"> Dlouhodobé podmíněné pohledávky z důvodu užívání majetku jinou osobou na základě smlouvy o výpůjčce</t>
  </si>
  <si>
    <t xml:space="preserve"> Krátkodobé podmíněné pohledávky z důvodu užívání majetku jinou osobou z jiných důvodů</t>
  </si>
  <si>
    <t xml:space="preserve"> Dlouhodobé podmíněné pohledávky z důvodu užívání majetku jinou osobou z jiných důvodů</t>
  </si>
  <si>
    <t xml:space="preserve"> Krátkodobé podmíněné pohledávky ze smluv o prodeji dlouhodobého majetku</t>
  </si>
  <si>
    <t xml:space="preserve"> Dlouhodobé podmíněné pohledávky ze smluv o prodeji dlouhodobého majetku</t>
  </si>
  <si>
    <t xml:space="preserve"> Krátkodobé podmíněné pohledávky z jiných smluv</t>
  </si>
  <si>
    <t xml:space="preserve"> Dlouhodobé podmíněné pohledávky z jiných smluv</t>
  </si>
  <si>
    <t xml:space="preserve"> Krátkodobé podmíněné pohledávky ze vztahu k prostředkům EU</t>
  </si>
  <si>
    <t xml:space="preserve"> Dlouhodobé podmíněné pohledávky ze vztahu k prostředkům EU</t>
  </si>
  <si>
    <t xml:space="preserve"> Krátkodobé podmíněné pohledávky ze vztahu k jiným zdrojům</t>
  </si>
  <si>
    <t xml:space="preserve"> Dlouhodobé podmíněné pohledávky ze vztahu k jiným zdrojům</t>
  </si>
  <si>
    <t xml:space="preserve"> Krátkodobé podmíněné úhrady pohledávek z přijatých zajištění</t>
  </si>
  <si>
    <t xml:space="preserve"> Dlouhodobé podmíněné úhrady pohledávek z přijatých zajištění</t>
  </si>
  <si>
    <t xml:space="preserve"> Krátkodobé podmíněné pohledávky ze soudních sporů, správních řízení a jiných řízení</t>
  </si>
  <si>
    <t xml:space="preserve"> Dlouhodobé podmíněné pohledávky ze soudních sporů, správních řízení a jiných řízení</t>
  </si>
  <si>
    <t>Účtová skupina 96  -  Podmíněné závazky z důvodu užívání cizího majetku</t>
  </si>
  <si>
    <t xml:space="preserve"> Krátkodobé podmíněné závazky z leasingových smluv</t>
  </si>
  <si>
    <t xml:space="preserve"> Dlouhodobé podmíněné závazky z leasingových smluv</t>
  </si>
  <si>
    <t xml:space="preserve"> Krátkodobé podmíněné závazky z důvodu úplatného užívání cizího majetku na základě jiného důvodu</t>
  </si>
  <si>
    <t xml:space="preserve"> Dlouhodobé podmíněné závazky z důvodu úplatného užívání cizího majetku na základě jiného důvodu</t>
  </si>
  <si>
    <t xml:space="preserve"> Krátkodobé podmíněné závazky z důvodu užívání cizího majetku na základě smlouvy o výpůjčce</t>
  </si>
  <si>
    <t xml:space="preserve"> Dlouhodobé podmíněné závazky z důvodu užívání cizího majetku na základě smlouvy o výpůjčce</t>
  </si>
  <si>
    <t xml:space="preserve"> Krátkodobé podmíněné závazky z důvodu užívání cizího majetku nebo jeho převzetí z jiných důvodů</t>
  </si>
  <si>
    <t xml:space="preserve"> Dlouhodobé podmíněné závazky z důvodu užívání cizího majetku nebo jeho převzetí z jiných důvodů</t>
  </si>
  <si>
    <t xml:space="preserve"> Krátkodobé podmíněné závazky ze smluv o pořízení dlouhodobého majetku</t>
  </si>
  <si>
    <t xml:space="preserve"> Dlouhodobé podmíněné závazky ze smluv o pořízení dlouhodobého majetku</t>
  </si>
  <si>
    <t xml:space="preserve"> Krátkodobé podmíněné závazky z jiných smluv</t>
  </si>
  <si>
    <t xml:space="preserve"> Dlouhodobé podmíněné závazky z jiných smluv</t>
  </si>
  <si>
    <t xml:space="preserve"> Dlouhodobé podmíněné závazky vyplývající z právních předpisů a další činnosti moci zákonodárné, výkonné nebo soudní</t>
  </si>
  <si>
    <t xml:space="preserve"> Krátkodobé podmíněné závazky z poskytnutých zajištění</t>
  </si>
  <si>
    <t xml:space="preserve"> Dlouhodobé podmíněné závazky z poskytnutých zajištění</t>
  </si>
  <si>
    <t xml:space="preserve"> Krátkodobé podmíněné závazky ze soudních sporů, správních řízení a jiných řízení</t>
  </si>
  <si>
    <t xml:space="preserve"> Dlouhodobé podmíněné závazky ze soudních sporů, správních řízení a jiných řízení</t>
  </si>
  <si>
    <t xml:space="preserve"> Ostatní krátkodobá podmíněná pasiva</t>
  </si>
  <si>
    <t xml:space="preserve"> Ostatní dlouhodobá podmíněná pasiva</t>
  </si>
  <si>
    <t>Účtová skupina 99  -  Vyrovnávací účty</t>
  </si>
  <si>
    <t xml:space="preserve"> Vyrovnávací účet k podrozvahovým účtům</t>
  </si>
  <si>
    <t>IČO</t>
  </si>
  <si>
    <t>Adresa</t>
  </si>
  <si>
    <t>INVENTARIZACE MAJETKU A ZÁVAZKŮ KE DNI:</t>
  </si>
  <si>
    <t>ccc</t>
  </si>
  <si>
    <t>ddd</t>
  </si>
  <si>
    <t>eee</t>
  </si>
  <si>
    <t>fff</t>
  </si>
  <si>
    <t>Inventarizační komise (jméno a příjmení)</t>
  </si>
  <si>
    <t>předseda</t>
  </si>
  <si>
    <t>člen</t>
  </si>
  <si>
    <t>Forma inventury:</t>
  </si>
  <si>
    <t>Způsob zjišťování skutečného stavu:</t>
  </si>
  <si>
    <t>Datum zahájení inventury:</t>
  </si>
  <si>
    <t>Datum ukončení inventury:</t>
  </si>
  <si>
    <t>Název územního celku</t>
  </si>
  <si>
    <t>Dále postupujeme dle pokynů, které se v případě výběru účtu zobrazují.</t>
  </si>
  <si>
    <t>inventarizační rozdíl:</t>
  </si>
  <si>
    <t>podpis</t>
  </si>
  <si>
    <t>Prohlašuji, že inventura byla provedena za mé účasti a že jsem žádný majetek nezatajil.</t>
  </si>
  <si>
    <t>……………………………………………….</t>
  </si>
  <si>
    <t>dne:</t>
  </si>
  <si>
    <t>PŘÍLOHA:</t>
  </si>
  <si>
    <t>……………………………..</t>
  </si>
  <si>
    <t>INVENTARIZACE účtu č.</t>
  </si>
  <si>
    <t>Inventurní soupis - skutečný stav zjištěný inventurou (…aby bylo možné majetek a závazky jednoznačně určit - § 30 odst. 2 (a) zákon č. 563/1991 Sb.)</t>
  </si>
  <si>
    <t>-</t>
  </si>
  <si>
    <t>ÚČET</t>
  </si>
  <si>
    <t>NÁZEV ÚČTU</t>
  </si>
  <si>
    <t>TYP INVENTURY</t>
  </si>
  <si>
    <t>ZPŮSOB ZJIŠŤOVÁNÍ</t>
  </si>
  <si>
    <t>PŘÍLOHA 1</t>
  </si>
  <si>
    <t>PŘÍLOHA 2</t>
  </si>
  <si>
    <t>Dokladová a fyzická inventura</t>
  </si>
  <si>
    <t>počítáním a analýzou prvotních dokladů</t>
  </si>
  <si>
    <t>Dokumentace k dokladové inventuře (kdy položka vznikla, číslo dokladu, popis, částka, případně kopie dokladů)</t>
  </si>
  <si>
    <t>Není určeno pro ÚC</t>
  </si>
  <si>
    <t>Dokladová inventura</t>
  </si>
  <si>
    <t>analýzou prvotních dokladů</t>
  </si>
  <si>
    <t>Fyzická inventura</t>
  </si>
  <si>
    <t>kontrola na místě, počítáním</t>
  </si>
  <si>
    <t>výpis z obchodního rejstříku a analýza prvotních dokladů</t>
  </si>
  <si>
    <t>Výpis z obchodního rejstříku</t>
  </si>
  <si>
    <t>kontrola na výpis od peněžního ústavu, analýza dokladů</t>
  </si>
  <si>
    <t xml:space="preserve">Oprávky k software </t>
  </si>
  <si>
    <t xml:space="preserve">měřením, počítáním, vážením, odborným výpočtem </t>
  </si>
  <si>
    <t>(skladová evidence)</t>
  </si>
  <si>
    <t>odborným výpočtem, analýzou prvotních dokladů</t>
  </si>
  <si>
    <t>tabulky s propočty</t>
  </si>
  <si>
    <t>Opravné položky k dlouhodobým pohledávkám z postoupených úvěrů</t>
  </si>
  <si>
    <t>Opravné položky k dlouhodobým pohledávkám z ručení</t>
  </si>
  <si>
    <t>Opravné položky k ostatním dlouhodobým pohledávkám</t>
  </si>
  <si>
    <t xml:space="preserve">Výpis z banky (bank) k datu provedení inventarizace </t>
  </si>
  <si>
    <t>kontrola na výpis od peněžního ústavu, příjmové (výdajové) doklady</t>
  </si>
  <si>
    <t>analýzou prvotních dokladů, vydané faktury</t>
  </si>
  <si>
    <t xml:space="preserve"> Zaměstnanci</t>
  </si>
  <si>
    <t>Doklad výpočtu mezd</t>
  </si>
  <si>
    <t xml:space="preserve"> Pevné termínové operace a opce</t>
  </si>
  <si>
    <t>Doporučeno inventarizovat podle účelových znaků (UZ)</t>
  </si>
  <si>
    <t>počítáním</t>
  </si>
  <si>
    <t xml:space="preserve"> Dlouhodobé směnky k úhradě</t>
  </si>
  <si>
    <t xml:space="preserve"> Ostatní dlouhodobé závazky</t>
  </si>
  <si>
    <t>porovnáním s evidencí majetku</t>
  </si>
  <si>
    <t>suma</t>
  </si>
  <si>
    <t>zjištěný účetní stav k:</t>
  </si>
  <si>
    <t>Odbor ekonomický</t>
  </si>
  <si>
    <t>Krajský úřad Jihočeského kraje</t>
  </si>
  <si>
    <t>U Zimního stadionu 1952/2</t>
  </si>
  <si>
    <t>Dlouhodobé závazky z vydaných dluhopisů</t>
  </si>
  <si>
    <t>Krátkodobé závazky z vydaných dluhopisů</t>
  </si>
  <si>
    <t>Závazky k osobám mimo vybrané vládní instituce</t>
  </si>
  <si>
    <t>Krátkodobé přijaté zálohy na transfery</t>
  </si>
  <si>
    <t>Dlouhodobé přijaté zálohy na transfery</t>
  </si>
  <si>
    <t>Opravné položky k dlouhodobým půjčkám</t>
  </si>
  <si>
    <t>Opravné položky k poskytnutým návratným finančním výpomocem dlouhodobým</t>
  </si>
  <si>
    <t>336a</t>
  </si>
  <si>
    <t>336p</t>
  </si>
  <si>
    <t>341a</t>
  </si>
  <si>
    <t>341p</t>
  </si>
  <si>
    <t>342a</t>
  </si>
  <si>
    <t>342p</t>
  </si>
  <si>
    <t>343a</t>
  </si>
  <si>
    <t>343p</t>
  </si>
  <si>
    <t>Ing. Hana Masojídková</t>
  </si>
  <si>
    <t>363a</t>
  </si>
  <si>
    <t>363p</t>
  </si>
  <si>
    <t>Fyzická inventura (popř. dokladová)</t>
  </si>
  <si>
    <t>Opravné položky k povolenkám na emise a preferenčním limitům</t>
  </si>
  <si>
    <t xml:space="preserve">Opravné položky k povolenkám na emise a preferenčním limitům </t>
  </si>
  <si>
    <t>Fyzická (popř.dokladová) inventura</t>
  </si>
  <si>
    <t xml:space="preserve"> Výpis z BÚ </t>
  </si>
  <si>
    <t>Výpis z banky (bank) k datu provedení inventarizace</t>
  </si>
  <si>
    <t>Dlouhodobý nehmotný majetek určený k prodeji</t>
  </si>
  <si>
    <t>Dlouhodobý hmotný majetek určený k prodeji</t>
  </si>
  <si>
    <t>Samostatné hmotné movité věci a soubory hmotných movitých věcí</t>
  </si>
  <si>
    <t>Oprávky k samostatným hmotným movitým věcem a souborům hmotných movitých věcí</t>
  </si>
  <si>
    <t>Opravné položky k samostatným hmotným movitým věcem a souborům hmotných movitých věcí</t>
  </si>
  <si>
    <t xml:space="preserve">Závazky z dělené správy </t>
  </si>
  <si>
    <t>Sociální zabezpečení</t>
  </si>
  <si>
    <t>337a</t>
  </si>
  <si>
    <t>Zdravotní pojištění</t>
  </si>
  <si>
    <t>337p</t>
  </si>
  <si>
    <t>338a</t>
  </si>
  <si>
    <t>338p</t>
  </si>
  <si>
    <t>Důchodové spoření</t>
  </si>
  <si>
    <t>Vnitřní zúčtování</t>
  </si>
  <si>
    <t>Výsledek hospodaření předcházejících účetních období</t>
  </si>
  <si>
    <t>Konečný účet rozvažný</t>
  </si>
  <si>
    <t>Počáteční účet rozvažný</t>
  </si>
  <si>
    <t>Krátkodobé podmíněné závazky ze soudních sporů, správních řízení a jiných řízení</t>
  </si>
  <si>
    <t>Dlouhodobé podmíněné závazky ze soudních sporů, správních řízení a jiných řízení</t>
  </si>
  <si>
    <t>Ostatní krátkodobá podmíněná aktiva</t>
  </si>
  <si>
    <t>Ostatní dlouhodobá podmíněná aktiva</t>
  </si>
  <si>
    <t>Ostatní krátkodobá podmíněná pasiva</t>
  </si>
  <si>
    <t>Ostatní dlouhodobá podmíněná pasiva</t>
  </si>
  <si>
    <t>Vyrovnávací účet k podrozvahovým účtům</t>
  </si>
  <si>
    <t>2</t>
  </si>
  <si>
    <t>17-</t>
  </si>
  <si>
    <t>35.</t>
  </si>
  <si>
    <t>36.</t>
  </si>
  <si>
    <t>37.</t>
  </si>
  <si>
    <t>osoba odpovědná za provedení inventury</t>
  </si>
  <si>
    <t>osoba odpovědná za zjištění skutečnosti</t>
  </si>
  <si>
    <t xml:space="preserve">Fyzická inventura </t>
  </si>
  <si>
    <t>Osoba odpovědná za provedení inventury (jméno a příjmení, titul, podpisový záznam):</t>
  </si>
  <si>
    <t>Osoba odpovědná za zjištění skutečnosti (jméno a příjmení, titul, podpisový záznam)</t>
  </si>
  <si>
    <t xml:space="preserve">Účtová skupina 93, 94 a 95  -  Další podmíněné pohledávky </t>
  </si>
  <si>
    <t>Účtová skupina 97 a 98  -  Další podmíněné závazky</t>
  </si>
  <si>
    <t>Ostatní daně, poplatky a jiná obdobná peněžitá plnění</t>
  </si>
  <si>
    <t>Pohledávky za osobami mimo vybrané vládní instituce</t>
  </si>
  <si>
    <t>Vyřazené pohledávky</t>
  </si>
  <si>
    <t>Vyřazené závazky</t>
  </si>
  <si>
    <t>Ostatní majetek</t>
  </si>
  <si>
    <t>Krátkodobé podmíněné pohledávky ze zahraničních transferů</t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</si>
  <si>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</si>
  <si>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</si>
  <si>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</si>
  <si>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Účtová skupina 90  -  Majetek účetní jednotky, vyřazené pohledávky a závazky, ostatní majetek</t>
  </si>
  <si>
    <t>Účtová skupina 91  -  Krátkodobé podmíněné pohledávky a závazky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</si>
  <si>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</si>
  <si>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</si>
  <si>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</si>
  <si>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Dlouhodobé podmíněné pohledávky ze zahraničních transferů</t>
  </si>
  <si>
    <t>Jako inventurní soupis je možné použít sestavu vytvořenou v majetkovém programu, kde budou uvedeny kromě pořizovací ceny a zůstatkové ceny také výše ročních odpisů u jednotlivých položek majetku</t>
  </si>
  <si>
    <t>Výpis z BÚ</t>
  </si>
  <si>
    <t xml:space="preserve">Inventurní soupis musí obsahovat název majetku, který byl pořízen z dotace, pořizovací cenu, výši oprávek a zůstatkovou cenu. Je možné použít počítačovou sestavu vytvořenou v majetkovém programu.                                                                                    </t>
  </si>
  <si>
    <t>Opravy předcházejících účetních období</t>
  </si>
  <si>
    <t>Osoba vyhotovující inventurní soupis (jméno a příjmení, titul, podpisový záznam):</t>
  </si>
  <si>
    <t>Pohledávky z neukončených finančních operací</t>
  </si>
  <si>
    <t>Krátkodobé zprostředkování transferů</t>
  </si>
  <si>
    <t>Závazky z neukončených finančních operací</t>
  </si>
  <si>
    <t>38.</t>
  </si>
  <si>
    <t>Dlouhodobé podmíněné závazky z přijatého kolaterálu</t>
  </si>
  <si>
    <t>Dokumentace k dokladové inventuře (kdy položka vznikla, číslo dokladu, popis, částka, případně kopie dokladů, popř. písemné odsouhlasení dané pohledávky)</t>
  </si>
  <si>
    <t>Výpis od zprostředkovatele např. banky k 31.12. daného účetního období</t>
  </si>
  <si>
    <t>kontrolou na výpis od zprostředkovatele např. banky, analýzou prvotních dokladů</t>
  </si>
  <si>
    <t>V případě, že do konce roku není doručen materiál, bude účtováno o účtu 119-Materiál na cestě</t>
  </si>
  <si>
    <t>V případě, že do konce roku není doručeno zboží, bude účtováno o účtu 138-Zboží na cestě</t>
  </si>
  <si>
    <t>Zůstatek u rozpočtové pokladny a pokladny hospodářské činnosti.</t>
  </si>
  <si>
    <t>Výpis z úvěrového účtu k 31.12. daného účetního období, analýza dokladů, popř. odsouhlasení u peněžního ústavu, který úvěr poskytl</t>
  </si>
  <si>
    <t>Dokumentace k dokladové inventuře (kdy položka vznikla, číslo dokladu, popis, částka, případně kopie dokladů, odsouhlasení významných odběratelů)</t>
  </si>
  <si>
    <t>Dokumentace k dokladové inventuře (kdy položka vznikla, číslo dokladu, popis, částka, případně kopie dokladů, odsouhlasení významných poskytnutých záloh vůči dodavatelům, kontrola, zda částka vytvořených dohadných účtů pasivních reflektuje výši poskytnutých záloh)</t>
  </si>
  <si>
    <t>Dokumentace k dokladové inventuře (kdy položka vznikla, číslo dokladu, popis, částka, případně kopie dokladů, odsouhlasení významných pohledávek, u pohledávek po splatnosti odsouhlasení prostřednictvím správce daně)</t>
  </si>
  <si>
    <t>Smlouva o poskytnutí návratné finanční výpomoci</t>
  </si>
  <si>
    <t>Dokumentace k dokladové inventuře (kdy položka vznikla, číslo dokladu, popis, částka, případně kopie dokladů, odsouhlasení poskytnutých návratných finančních výpomocí)</t>
  </si>
  <si>
    <t>Dokumentace k dokladové inventuře (kdy položka vznikla, číslo dokladu, popis, částka, případně kopie dokladů, odsouhlasení přijaté návratné finanční výpomoci krátkodobé)</t>
  </si>
  <si>
    <t>smlouva o poskytnutí návratné finanční výpomoci</t>
  </si>
  <si>
    <t>Doklad výpočtu mezd, předpis manka a škody vůči zaměstnanci, pohledávka za zaměstnancem z titulu finanční spoluúčasti na stravném atd.</t>
  </si>
  <si>
    <t>Daňové přiznání (daň z příjmů právnických osob)</t>
  </si>
  <si>
    <t>Doklad výpočtu mezd (zálohová a srážková daň), daňové přiznání (daň z nabytí nemovitých věcí, daň z nemovitosti, daň silniční atd.)</t>
  </si>
  <si>
    <t>Daňové přiznání k DPH (v případě měsíčních plátců a vzniku nadměrného odpočtu daňové přiznání i za období listopad, popř. tabulka s propočty)</t>
  </si>
  <si>
    <t>Smlouva o poskytnutí dotace, daru, příspěvku apod.</t>
  </si>
  <si>
    <t>Dokumentace k dokladové inventuře (kdy položka vznikla, číslo dokladu, popis, částka, případně kopie dokladů, odsouhlasení významných pohledávek za osobami mimo vybrané vládní instituce)</t>
  </si>
  <si>
    <t>Smlouva o poskytnutí dotace, daru apod.</t>
  </si>
  <si>
    <t>Smlouva o poskytnutí dotace, dotační dopis, rozhodnutí apod.</t>
  </si>
  <si>
    <t>Dokumentace k dokladové inventuře (kdy položka vznikla, číslo dokladu, popis, částka, případně kopie dokladů, odsouhlasení významných pohledávek za vybranými ústředními vládními institucemi)</t>
  </si>
  <si>
    <t>Dokumentace k dokladové inventuře (kdy položka vznikla, číslo dokladu, popis, částka, případně kopie dokladů, odsouhlasení významných závazků za vybranými ústředními vládními institucemi)</t>
  </si>
  <si>
    <t>Dokumentace k dokladové inventuře (kdy položka vznikla, číslo dokladu, popis, částka, případně kopie dokladů, odsouhlasení významných pohledávek za vybranými místními vládními institucemi)</t>
  </si>
  <si>
    <t>Dokumentace k dokladové inventuře (kdy položka vznikla, číslo dokladu, popis, částka, případně kopie dokladů, odsouhlasení významných závazků za místními vládními institucemi)</t>
  </si>
  <si>
    <t>Dokumentace k dokladové inventuře (kdy položka vznikla, číslo dokladu, popis, částka, případně kopie dokladů, odsouhlasení významných přijatých záloh na transfery)</t>
  </si>
  <si>
    <t>Dokumentace k dokladové inventuře (kdy položka vznikla, číslo dokladu, popis, částka, případně kopie dokladů, odsouhlasení významných pohledávek)</t>
  </si>
  <si>
    <t>Dokumentace k dokladové inventuře (kdy položka vznikla, číslo dokladu, popis, částka, tabulka s propočty odhadu, případně kopie dokladů)</t>
  </si>
  <si>
    <t>tabulky s propočty - stav účtu 236=stav účtu 419 +- změna stavu účtu půjček a NFV vůči fondu</t>
  </si>
  <si>
    <t>Na tomto účtu bude vykazován zůstatek pouze v případě neschválení účetní závěrky k 31. 12. předcházejícího účetního období.</t>
  </si>
  <si>
    <t>Dokumentace k dokladové inventuře (kdy položka vznikla, číslo dokladu, popis, částka, případně kopie dokladů, odsouhlasení významných závazků vůči odběratelům, kontrola, zda částka vytvořených dohadných účtů aktivních reflektuje výši přijatých záloh)</t>
  </si>
  <si>
    <t>Dokumentace k dokladové inventuře (kdy položka vznikla, číslo dokladu, popis, částka, případně kopie dokladů, odsouhlasení významných závazků)</t>
  </si>
  <si>
    <t>Dokumentace k dokladové inventuře (kdy položka vznikla, číslo dokladu, popis, částka, případně kopie dokladů, odsouhlasení významných poskytných záloh vůči dodavatelům, kontrola, zda částka vytvořených dohadných účtů pasivních reflektuje výši poskytnutých záloh)</t>
  </si>
  <si>
    <t>Dokumentace k dokladové inventuře (kdy položka vznikla, číslo dokladu, popis, částka, případně kopie dokladů, odsouhlasení významných poskytnutých záloh na transfery)</t>
  </si>
  <si>
    <t>Usnesení samosprávy o vyřazení pohledávky a evidenci na účtu 905; kopie odpisného dokladu správce daně k odpisu nedobytného nedoplatku z osobního daňového účtu, v souladu s ustanoveními § 160 odst. 5 a 6 daňového řádu evidování na účtu 905 (20-30 let) - dodržení pravidel mlčenlivosti - popř. odsouhlasení sestavy vyřazených pohledávek správcem daně k 31.12. daného účetního období</t>
  </si>
  <si>
    <t>V případě nejasností při práci s inventarizační pomůckou se obracejte na:</t>
  </si>
  <si>
    <t>375a</t>
  </si>
  <si>
    <t>375p</t>
  </si>
  <si>
    <t>Výpis z katastru nemovitostí (KN)</t>
  </si>
  <si>
    <t>Dokumentace k dokladové inventuře (vznik položky, stanovení splatnosti a úmyslu držet do splatnosti, číslo dokladu, popis, částka)</t>
  </si>
  <si>
    <t>Předpis závazků z vyúčtovaných cest. náhrad, předpis závazků vůči zaměstnancům jiným nežli z mezd, např. závazek z plnění škody vzniklé z pracovního poměru.</t>
  </si>
  <si>
    <t>kontrola na místě, analýzou výpisů z KN</t>
  </si>
  <si>
    <t>Na konci účet. období nesmí vykazovat zůstatek</t>
  </si>
  <si>
    <t>Na konci účetního období nesmí vykazovat zůstatek.</t>
  </si>
  <si>
    <t xml:space="preserve"> stav účtu 236 = stav účtu 419 +-změna stavu účtu půjček a NFV vůči fondu</t>
  </si>
  <si>
    <t>Dokumentace k dokladové inventuře (kdy položka vznikla, číslo dokladu, popis, částka, případně kopie dokladů, odsouhlasení významných závazků k osobám mimo vybrané vládní instituce)</t>
  </si>
  <si>
    <t>Účet by neměl k 31.12. daného účetního období vykazovat zůstatek - měl by být vyrovnán.</t>
  </si>
  <si>
    <t>Účet nesmí k 31.12. daného účetního období vykazovat zůstatek - musí být vyrovnán.</t>
  </si>
  <si>
    <t>Oceňovací rozdíly při prvotním  použití metody</t>
  </si>
  <si>
    <t>Pohledávky z přerozdělených daní</t>
  </si>
  <si>
    <t xml:space="preserve">vyhodnocování přírůstků a úbytků mezi počát.stavem a stavem k rozvahovému dni </t>
  </si>
  <si>
    <t xml:space="preserve">vyhodnocování přírůstků a úbytků mezi počát. stavem a stavem k rozvahovému dni </t>
  </si>
  <si>
    <t>Účet by měl vykazovat nulovou hodnotu.</t>
  </si>
  <si>
    <t>kontrola na místě, počítáním, výše účtu 028 = výši účtu 088</t>
  </si>
  <si>
    <t>kontrola se stavem účtu 028, výše účtu 028 = výši účtu 088</t>
  </si>
  <si>
    <t>kontrola se stavem účtu 018, výše účtu 018 = výši účtu 078</t>
  </si>
  <si>
    <t>Závazky k vybraným ústředním vládním institucím</t>
  </si>
  <si>
    <t>zjednodušený inventurní soupis</t>
  </si>
  <si>
    <t>Zjednodušená inventura</t>
  </si>
  <si>
    <t xml:space="preserve">Zjednodušený inventurní soupis musí obsahovat počáteční stav, přírůstky celkem, úbytky celkem a stav k rozvahovému dni </t>
  </si>
  <si>
    <t>odpisový plán   tabulka</t>
  </si>
  <si>
    <t xml:space="preserve">Zjednodušený inventurní soupis musí obsahovat počáteční stav, přírůstky celkem, úbytky celkem a stav k rozvahovému dni                                                    </t>
  </si>
  <si>
    <t xml:space="preserve">Zjednodušený inventurní soupis musí obsahovat počáteční stav, přírůstky celkem, úbytky celkem a stav k rozvahovému dni                                                  </t>
  </si>
  <si>
    <t xml:space="preserve">Zjednodušený inventurní soupis musí obsahovat počáteční stav, přírůstky celkem, úbytky celkem a stav k rozvahovému dni                                                     </t>
  </si>
  <si>
    <t>Výčetka hotovosti (je nutné vyhotovit výčetku i k nulové pokladně)</t>
  </si>
  <si>
    <t>Smlouva o poskytnutí dotace, daru, příspěvku, náhrady nákladů apod.</t>
  </si>
  <si>
    <t>Rozhodnutí soudu, samosprávy a identifikaci faktur došlých, smluv apod., na základě kterých byla rezerva čerpána</t>
  </si>
  <si>
    <t xml:space="preserve">Výpis z úvěrového účtu k 31.12. daného účetního období, smlouva o poskytnutí zápůjčky, smlouva o poskytnutí podpory ze státního fondu (předmětem smlouvy je poskytnutí úročené zápůjčky, dále též podpory) apod. </t>
  </si>
  <si>
    <t>V listu "Komentář k inventarizaci účtů" je uvedena metodika k jednotlivým účtům, kterou můžeme použít při vlastní inventarizaci účtů. U některých účtů lze otevřít vpravo nahoře pomocný komentář např. účet 013, 018, 028, 035, 036 aj. (červený růžek).</t>
  </si>
  <si>
    <t>Pohledávky za vybranými ústředními vládními institucemi</t>
  </si>
  <si>
    <t>Pohledávky za vybranými místními vládními institucemi</t>
  </si>
  <si>
    <t>aaa</t>
  </si>
  <si>
    <t>bbb</t>
  </si>
  <si>
    <t>Mgr. Václav Zoufalý</t>
  </si>
  <si>
    <t>Autor:</t>
  </si>
  <si>
    <r>
      <t>V listu "inventarizace účtů" vyplníme</t>
    </r>
    <r>
      <rPr>
        <b/>
        <sz val="11"/>
        <color rgb="FF0070C0"/>
        <rFont val="Neue Haas Grotesk Text Pro"/>
        <family val="2"/>
        <charset val="238"/>
      </rPr>
      <t xml:space="preserve"> </t>
    </r>
    <r>
      <rPr>
        <b/>
        <sz val="11"/>
        <color rgb="FF7030A0"/>
        <rFont val="Neue Haas Grotesk Text Pro"/>
        <family val="2"/>
        <charset val="238"/>
      </rPr>
      <t>růžově</t>
    </r>
    <r>
      <rPr>
        <sz val="11"/>
        <color theme="1"/>
        <rFont val="Neue Haas Grotesk Text Pro"/>
        <family val="2"/>
        <charset val="238"/>
      </rPr>
      <t xml:space="preserve"> označené buňky. Při vyplňování inventarizační komise se objeví dotaz na podpisové vzory, potvrdíme  příkazem pokračovat "ano" a jména komise se nám přenesou i do dolní části listu.</t>
    </r>
  </si>
  <si>
    <r>
      <t>pro případné využití při inventarizaci majetku a závazků pro</t>
    </r>
    <r>
      <rPr>
        <b/>
        <sz val="11"/>
        <rFont val="Neue Haas Grotesk Text Pro"/>
        <family val="2"/>
        <charset val="238"/>
      </rPr>
      <t xml:space="preserve"> územní celky Jihočeského kraje</t>
    </r>
    <r>
      <rPr>
        <sz val="11"/>
        <rFont val="Neue Haas Grotesk Text Pro"/>
        <family val="2"/>
        <charset val="238"/>
      </rPr>
      <t>.</t>
    </r>
  </si>
  <si>
    <r>
      <rPr>
        <sz val="11"/>
        <rFont val="Neue Haas Grotesk Text Pro"/>
        <family val="2"/>
        <charset val="238"/>
      </rPr>
      <t xml:space="preserve">Aktualizaci pro rok </t>
    </r>
    <r>
      <rPr>
        <b/>
        <sz val="11"/>
        <color theme="1"/>
        <rFont val="Neue Haas Grotesk Text Pro"/>
        <family val="2"/>
        <charset val="238"/>
      </rPr>
      <t>2025</t>
    </r>
    <r>
      <rPr>
        <sz val="11"/>
        <rFont val="Neue Haas Grotesk Text Pro"/>
        <family val="2"/>
        <charset val="238"/>
      </rPr>
      <t xml:space="preserve"> zajistila:  Ing. Hana Masojídková</t>
    </r>
  </si>
  <si>
    <r>
      <t xml:space="preserve">Tato pomůcka je určena pro rok </t>
    </r>
    <r>
      <rPr>
        <b/>
        <sz val="11"/>
        <color theme="1"/>
        <rFont val="Neue Haas Grotesk Text Pro"/>
        <family val="2"/>
        <charset val="238"/>
      </rPr>
      <t>2025</t>
    </r>
    <r>
      <rPr>
        <sz val="11"/>
        <color theme="1"/>
        <rFont val="Neue Haas Grotesk Text Pro"/>
        <family val="2"/>
        <charset val="238"/>
      </rPr>
      <t xml:space="preserve"> pro případné využití při inventarizaci majetku 
a závazků </t>
    </r>
    <r>
      <rPr>
        <b/>
        <sz val="11"/>
        <color theme="1"/>
        <rFont val="Neue Haas Grotesk Text Pro"/>
        <family val="2"/>
        <charset val="238"/>
      </rPr>
      <t>územních celků JčK</t>
    </r>
    <r>
      <rPr>
        <sz val="11"/>
        <color theme="1"/>
        <rFont val="Neue Haas Grotesk Text Pro"/>
        <family val="2"/>
        <charset val="238"/>
      </rPr>
      <t xml:space="preserve">.  </t>
    </r>
  </si>
  <si>
    <t>Inventarizační pomůcka na rok 2025</t>
  </si>
  <si>
    <t>Oddělení přezkumu a metodiky hospodaření obcí</t>
  </si>
  <si>
    <r>
      <t xml:space="preserve">zjištěný skutečný stav - </t>
    </r>
    <r>
      <rPr>
        <i/>
        <sz val="11"/>
        <color theme="1"/>
        <rFont val="Neue Haas Grotesk Text Pro"/>
        <family val="2"/>
        <charset val="238"/>
      </rPr>
      <t>uvedený v příloze</t>
    </r>
  </si>
  <si>
    <r>
      <rPr>
        <b/>
        <sz val="9"/>
        <color theme="1"/>
        <rFont val="Neue Haas Grotesk Text Pro"/>
        <family val="2"/>
        <charset val="238"/>
      </rPr>
      <t>xxx</t>
    </r>
    <r>
      <rPr>
        <sz val="9"/>
        <color theme="1"/>
        <rFont val="Neue Haas Grotesk Text Pro"/>
        <family val="2"/>
        <charset val="238"/>
      </rPr>
      <t>, účetní</t>
    </r>
  </si>
  <si>
    <r>
      <t xml:space="preserve">                        sestavena k </t>
    </r>
    <r>
      <rPr>
        <b/>
        <sz val="11"/>
        <color theme="1"/>
        <rFont val="Neue Haas Grotesk Text Pro"/>
        <family val="2"/>
        <charset val="238"/>
      </rPr>
      <t>31.12.2025</t>
    </r>
    <r>
      <rPr>
        <sz val="11"/>
        <color theme="1"/>
        <rFont val="Neue Haas Grotesk Text Pro"/>
        <family val="2"/>
        <charset val="238"/>
      </rPr>
      <t xml:space="preserve"> (v Kč)</t>
    </r>
  </si>
  <si>
    <t>Dokumentace k dokladové inventuře (kdy položka vznikla, číslo dokladu, popis, částka, případně kopie dokladů - zejména smlouvy 
o poskytnutí půjčky, popř. písemné odsouhlasení dané pohledávky)</t>
  </si>
  <si>
    <t>Náplň účtu dle 
§ 54 odst. 2 písm. d) vyhlášky č. 410/2009 Sb.</t>
  </si>
  <si>
    <t>Náplň účtu dle 
§ 54 odst. 2 písm. c) vyhlášky č. 410/2009 Sb.</t>
  </si>
  <si>
    <t>Náplň účtu dle 
§ 54 odst. 2 písm. b) vyhlášky č. 410/2009 Sb.</t>
  </si>
  <si>
    <t>Náplň účtu dle 
§ 54 odst. 2 písm. a) vyhlášky č. 410/2009 Sb.</t>
  </si>
  <si>
    <t>Náplň účtu dle 
§ 54 písm. n) vyhlášky č. 410/2009 Sb.</t>
  </si>
  <si>
    <t>Náplň účtu dle 
§ 54 písm. m) vyhlášky č. 410/2009 Sb.</t>
  </si>
  <si>
    <t>Náplň účtu dle 
§ 54 písm. l) vyhlášky č. 410/2009 Sb.</t>
  </si>
  <si>
    <t>Náplň účtu dle 
§ 54 písm. k) vyhlášky č. 410/2009 Sb.</t>
  </si>
  <si>
    <t>Náplň účtu dle 
§ 54 písm. j) vyhlášky č. 410/2009 Sb.</t>
  </si>
  <si>
    <t>Náplň účtu dle 
§ 54 písm. i) vyhlášky č. 410/2009 Sb.</t>
  </si>
  <si>
    <t>Náplň účtu dle 
§ 54 písm. h) vyhlášky č. 410/2009 Sb.</t>
  </si>
  <si>
    <t>Náplň účtu dle 
§ 54 písm. g) vyhlášky č. 410/2009 Sb.</t>
  </si>
  <si>
    <t>Náplň účtu dle 
§ 54 písm. c) vyhlášky č. 410/2009 Sb.</t>
  </si>
  <si>
    <t>Náplň účtu dle 
§ 54 písm. b) vyhlášky č. 410/2009 Sb.</t>
  </si>
  <si>
    <t>Náplň účtu dle 
§ 54 písm. a) vyhlášky č. 410/2009 Sb.</t>
  </si>
  <si>
    <t>Náplň účtu dle 
§ 53 písm. h) vyhlášky č. 410/2009 Sb.</t>
  </si>
  <si>
    <t>Náplň účtu dle 
§ 53 písm.g) vyhlášky č. 410/2009 Sb.</t>
  </si>
  <si>
    <t>Náplň účtu dle 
§ 53 písm. e) vyhlášky č. 410/2009 Sb.</t>
  </si>
  <si>
    <t>Náplň účtu dle 
§ 53 písm. f) vyhlášky č. 410/2009 Sb.</t>
  </si>
  <si>
    <t>Náplň účtu dle 
§ 53 písm. d) vyhlášky č. 410/2009 Sb.</t>
  </si>
  <si>
    <t>Náplň účtu dle 
§ 53 písm. c) vyhlášky č. 410/2009 Sb.</t>
  </si>
  <si>
    <t>Náplň účtu dle 
§ 53 písm. b) vyhlášky č. 410/2009 Sb.</t>
  </si>
  <si>
    <t>Náplň účtu dle 
§ 53 písm. a) vyhlášky č. 410/2009 Sb.</t>
  </si>
  <si>
    <t>Náplň účtu dle 
§ 52a písm. f) vyhlášky č. 410/2009 Sb.</t>
  </si>
  <si>
    <t>Náplň účtu dle 
§ 52a písm. e) vyhlášky č. 410/2009 Sb.</t>
  </si>
  <si>
    <t>Náplň účtu dle 
§ 52a písm. d) vyhlášky č. 410/2009 Sb.</t>
  </si>
  <si>
    <t>Náplň účtu dle 
§ 52a písm. c) vyhlášky č. 410/2009 Sb.</t>
  </si>
  <si>
    <t>Náplň účtu dle 
§ 52 písm. l) vyhlášky č. 410/2009 Sb.</t>
  </si>
  <si>
    <t>Náplň účtu dle 
§ 52 písm. k) vyhlášky č. 410/2009 Sb.</t>
  </si>
  <si>
    <t>Náplň účtu dle 
§ 52 písm. j) vyhlášky č. 410/2009 Sb.</t>
  </si>
  <si>
    <t>Náplň účtu dle 
§ 52 písm. i) vyhlášky č. 410/2009 Sb.</t>
  </si>
  <si>
    <t>Náplň účtu dle 
§ 52 písm. f) vyhlášky č. 410/2009 Sb.</t>
  </si>
  <si>
    <t>Náplň účtu dle 
§ 52 písm. g) vyhlášky č. 410/2009 Sb.</t>
  </si>
  <si>
    <t>Náplň účtu dle 
§ 52 písm. h) vyhlášky č. 410/2009 Sb.</t>
  </si>
  <si>
    <t>Náplň účtu dle 
§ 52 písm. e) vyhlášky č. 410/2009 Sb.</t>
  </si>
  <si>
    <t>Náplň účtu dle 
§ 52 písm. d) vyhlášky č. 410/2009 Sb.</t>
  </si>
  <si>
    <t>Náplň účtu dle 
§ 52 písm. c) vyhlášky č. 410/2009 Sb.</t>
  </si>
  <si>
    <t>Náplň účtu dle 
§ 52 písm. b) vyhlášky č. 410/2009 Sb.</t>
  </si>
  <si>
    <t>Náplň účtu dle 
§ 52 písm. a) vyhlášky č. 410/2009 Sb.</t>
  </si>
  <si>
    <t>Náplň účtu dle 
§ 51 písm. f) vyhlášky č. 410/2009 Sb.</t>
  </si>
  <si>
    <t>Náplň účtu dle 
§ 51 písm. e) vyhlášky č. 410/2009 Sb.</t>
  </si>
  <si>
    <t>Náplň účtu dle 
§ 51 písm. d) vyhlášky č. 410/2009 Sb.</t>
  </si>
  <si>
    <t>Náplň účtu dle 
§ 51 písm. c) vyhlášky č. 410/2009 Sb.</t>
  </si>
  <si>
    <t>Náplň účtu dle 
§ 51 písm. b) vyhlášky č. 410/2009 Sb.</t>
  </si>
  <si>
    <t>Náplň účtu dle 
§ 49 písm. b) vyhlášky č. 410/2009 Sb.</t>
  </si>
  <si>
    <t>Náplň účtu dle 
§ 49 písm. a) vyhlášky č. 410/2009 Sb.</t>
  </si>
  <si>
    <t>Příloha č. 5  část H (vyhláška 
č. 410/2009 Sb.)</t>
  </si>
  <si>
    <t>Příloha č. 5  část G (vyhláška 
č. 410/2009 Sb.)</t>
  </si>
  <si>
    <t>počítáním 
a analýzou prvotních dokladů</t>
  </si>
  <si>
    <t>Případný rozdíl mezi výpisem 
z katastru nemovitostí a inventurním soupisem doložit vkladem na katastr - smlouvy (kupní, převod, dar …)</t>
  </si>
  <si>
    <t>Případný rozdíl mezi výpisem 
z katastru nemovitostí a inventurním soupisem doložit vkladem na katastr - smlouvy (kupní, převod dar …)</t>
  </si>
  <si>
    <t>Dlouhodobé podmíněné závazky z poskytnutých garancí ostatních</t>
  </si>
  <si>
    <t>Krátkodobé podmíněné závazky 
z poskytnutých garancí ostatních</t>
  </si>
  <si>
    <t>Dlouhodobé podmíněné závazky 
z poskytnutých garancí jednorázových</t>
  </si>
  <si>
    <t>Krátkodobé podmíněné závazky 
z poskytnutých garancí jednorázových</t>
  </si>
  <si>
    <t>Dlouhodobé podmíněné závazky vyplývající z právních předpisů 
a další činnosti moci zákonodárné, výkonné nebo soudní</t>
  </si>
  <si>
    <t>Krátkodobé podmíněné závazky vyplývající z právních předpisů 
a další činnosti moci zákonodárné, výkonné nebo soudní</t>
  </si>
  <si>
    <t>Dlouhodobé podmíněné závazky 
z jiných smluv</t>
  </si>
  <si>
    <t>Krátkodobé podmíněné závazky 
z jiných smluv</t>
  </si>
  <si>
    <t>Krátkodobé podmíněné závazky 
z přijatého kolaterálu</t>
  </si>
  <si>
    <t>Dlouhodobé podmíněné závazky ze smluv o pořízení dlouhodobého majetku</t>
  </si>
  <si>
    <t>Krátkodobé podmíněné závazky ze smluv o pořízení dlouhodobého majetku</t>
  </si>
  <si>
    <t>Dlouhodobé podmíněné závazky 
z důvodu užívání cizího majetku nebo jeho převzetí z jiných důvodů</t>
  </si>
  <si>
    <t>Dlouhodobé podmíněné závazky 
z důvodu užívání cizího majetku na základě smlouvy o výpůjčce</t>
  </si>
  <si>
    <t>Krátkodobé podmíněné závazky 
z důvodu užívání cizího majetku na základě smlouvy o výpůjčce</t>
  </si>
  <si>
    <t>Krátkodobé podmíněné závazky 
z finančního leasingu</t>
  </si>
  <si>
    <t>Dlouhodobé podmíněné závazky 
z operativního leasingu</t>
  </si>
  <si>
    <t>Krátkodobé podmíněné závazky 
z operativního leasingu</t>
  </si>
  <si>
    <t>Krátkodobé podmíněné pohledávky ze soudních sporů, správních řízení a jiných řízení</t>
  </si>
  <si>
    <t>Dlouhodobé podmíněné úhrady pohledávek z přijatých zajištění</t>
  </si>
  <si>
    <t>Dlouhodobé podmíněné pohledávky ze vztahu k jiným zdrojům</t>
  </si>
  <si>
    <t>Dlouhodobé podmíněné pohledávky ze sdílených daní</t>
  </si>
  <si>
    <t>Krátkodobé podmíněné pohledávky ze vztahu k jiným zdrojům</t>
  </si>
  <si>
    <t>Krátkodobé podmíněné pohledávky ze sdílených daní</t>
  </si>
  <si>
    <t>Dlouhodobé podmíněné pohledávky z jiných smluv</t>
  </si>
  <si>
    <t>Krátkodobé podmíněné pohledávky z jiných smluv</t>
  </si>
  <si>
    <t>Krátkodobé podmíněné pohledávky ze smluv o prodeji dlouhodobého majetku</t>
  </si>
  <si>
    <t>Dlouhodobé podmíněné pohledávky z důvodu užívání majetku jinou osobou z jiných důvodů</t>
  </si>
  <si>
    <t>Dlouhodobé podmíněné pohledávky z důvodu užívání majetku jinou osobou na základě smlouvy o výpůjčce</t>
  </si>
  <si>
    <t>Nehmotné výsledky výzkumu 
a vývoje</t>
  </si>
  <si>
    <t>Samostatné hmotné movité věci 
a soubory hmotných movitých věcí</t>
  </si>
  <si>
    <t>Majetkové účasti v osobách 
s rozhodujícím vlivem</t>
  </si>
  <si>
    <t>Majetkové účasti v osobách 
s podstatným vlivem</t>
  </si>
  <si>
    <t>Běžný účet (hospodářská činnost)</t>
  </si>
  <si>
    <t>Majetkové cenné papíry 
k obchodování</t>
  </si>
  <si>
    <t>Dluhové cenné papíry 
k obchodování</t>
  </si>
  <si>
    <t>Krátkodobé pohledávky 
z postoupených úvěrů</t>
  </si>
  <si>
    <t>Závazky k vybraným místním vládním institucím</t>
  </si>
  <si>
    <t>Dlouhodobé pohledávky 
z postoupených úvěrů</t>
  </si>
  <si>
    <t>Jiný drobný dlouhodobý nehmotný majetek</t>
  </si>
  <si>
    <t>Jiný drobný dlouhodobý hmotný majetek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</si>
  <si>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</si>
  <si>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</si>
  <si>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úplatného užívání majetku jinou osobou</t>
  </si>
  <si>
    <t>Krátkodobé podmíněné pohledávky z důvodu užívání majetku jinou osobou z jiných důvodů</t>
  </si>
  <si>
    <t>Dlouhodobé podmíněné pohledávky ze smluv o prodeji dlouhodobého majetku</t>
  </si>
  <si>
    <t>Krátkodobé podmíněné úhrady pohledávek z přijatých zajištění</t>
  </si>
  <si>
    <t>Dlouhodobé podmíněné pohledávky ze soudních sporů, správních řízení a jiných řízení</t>
  </si>
  <si>
    <t>Dlouhodobé podmíněné závazky z finančního leasingu</t>
  </si>
  <si>
    <t>Krátkodobé podmíněné závazky 
z důvodu užívání cizího majetku nebo jeho převzetí z jiných důvodů</t>
  </si>
  <si>
    <t>Náplň účtu dle 
§ 54 písm. f) vyhlášky č. 410/2009 Sb.</t>
  </si>
  <si>
    <t>Náplň účtu dle 
§ 49  písm. c) vyhlášky č. 410/2009 Sb.</t>
  </si>
  <si>
    <t>Náplň účtu dle 
§ 49 písm. d) vyhlášky č. 410/2009 Sb.</t>
  </si>
  <si>
    <t>Náplň účtu dle 
§ 49 písm. e) vyhlášky č. 410/2009 Sb.</t>
  </si>
  <si>
    <t xml:space="preserve">Náplň účtu dle 
§ 50 písm. c) vyhlášky č. 410/2009 Sb. </t>
  </si>
  <si>
    <t xml:space="preserve">Náplň účtu dle 
§ 50 písm. d) vyhlášky č. 410/2009 Sb. </t>
  </si>
  <si>
    <t xml:space="preserve">Náplň účtu dle 
§ 50 písm.e) vyhlášky č. 410/2009 Sb. </t>
  </si>
  <si>
    <t>Náplň účtu dle 
§ 54 písm. d) vyhlášky č. 410/2009 Sb.</t>
  </si>
  <si>
    <t>Náplň účtu dle 
§ 54 písm. e) vyhlášky č. 410/2009 Sb.</t>
  </si>
  <si>
    <t>Ostatní dlouhodová podmíněná aktiva</t>
  </si>
  <si>
    <t>Krátkodobé podmíněné závazky z poskytnutých garancí ostatních</t>
  </si>
  <si>
    <t>Dlouhodobé podmíněné závazky z poskytnutých garancí jednorázových</t>
  </si>
  <si>
    <t>Krátkodobé podmíněné závazky z poskytnutých garancí jednorázových</t>
  </si>
  <si>
    <t>Dlouhodobé podmíněné závazky vyplývající z právních předpisů a další činnosti moci zákonodárné, výkonné nebo soudní</t>
  </si>
  <si>
    <t>Krátkodobé podmíněné závavazky vyplývající z právních předpisů a další činnosti moci zákonodárné, výkonné nebo soudní</t>
  </si>
  <si>
    <t xml:space="preserve">Dlouhodobé podmíněné závazky s přijatého kolaterálu </t>
  </si>
  <si>
    <t xml:space="preserve">Krátkodobé podmíněné závazky s přijatého kolaterálu </t>
  </si>
  <si>
    <t>Dlouhodobé podmíněné závazky z jiných smluv</t>
  </si>
  <si>
    <t>Krátkodobé podmíněné závazky z jiných smluv</t>
  </si>
  <si>
    <t>Dlouhodobé podmíněné závazky z důvodu užívání cizího majetku nebo jeho převzetí z jiných důvodů</t>
  </si>
  <si>
    <t>Krátkodobé podmíněné závazky z důvodu užívání cizího majetku nebo jeho převzetí z jiných důvodů</t>
  </si>
  <si>
    <t>Dlouhodobé podmíněné závazky z důvodu užívání cizího majetku na základě smlouvy o výpůjčce</t>
  </si>
  <si>
    <t>Krátkodobé podmíněné závazky z důvodu užívání cizího majetku na základě smlouvy o výpůjčce</t>
  </si>
  <si>
    <t>Krátkodobé podmíněné závazky z finančního leasingu</t>
  </si>
  <si>
    <t>Dlouhodobé podmíněné závazky z operativního leasingu</t>
  </si>
  <si>
    <t>Krátkodobé podmíněné závazky z operativního leasingu</t>
  </si>
  <si>
    <t>Při inventarizaci postupujeme v souladu s § 6 odst. 3, § 8 odst. 4, § 29, § 30 a § 33a zákona č.563/1991 Sb., o účetnictví a v souladu s vyhláškou č. 270/2010 Sb., 
o inventarizaci majetku a závazků, ve znění pozdějších předpisů.</t>
  </si>
  <si>
    <r>
      <t>Inventurní soupis netiskneme, pokud se zobrazuje červená barva - znamená to chybu a je nutné opravit účetnictví. Případnou opravu v účetnictví roku</t>
    </r>
    <r>
      <rPr>
        <b/>
        <sz val="11"/>
        <color theme="1"/>
        <rFont val="Neue Haas Grotesk Text Pro"/>
        <family val="2"/>
        <charset val="238"/>
      </rPr>
      <t xml:space="preserve"> 2025</t>
    </r>
    <r>
      <rPr>
        <sz val="11"/>
        <color theme="1"/>
        <rFont val="Neue Haas Grotesk Text Pro"/>
        <family val="2"/>
        <charset val="238"/>
      </rPr>
      <t xml:space="preserve"> lze samozřejmě provést, pokud účetnictví není uzavřeno. Pokud jsou předány účetní  a finanční výkazy  na AUTOMAT KÚ a do CSÚIS, lze opravy v účetnictví roku </t>
    </r>
    <r>
      <rPr>
        <b/>
        <sz val="11"/>
        <color theme="1"/>
        <rFont val="Neue Haas Grotesk Text Pro"/>
        <family val="2"/>
        <charset val="238"/>
      </rPr>
      <t>2025</t>
    </r>
    <r>
      <rPr>
        <sz val="11"/>
        <color theme="1"/>
        <rFont val="Neue Haas Grotesk Text Pro"/>
        <family val="2"/>
        <charset val="238"/>
      </rPr>
      <t xml:space="preserve"> provést pouze 
s písemným (e-mailovým) souhlasem zaměstnance oddělení výkaznictví do termínu stanovených ve vyhlášce č.5/2014 Sb., ve znění pozdějších předpisů a vyhlášce 
č. 383/2009 Sb., ve znění pozdějších předpisů. V souladu s ustanoveními zákona 
č. 563/1991 Sb., o účetnictví, ve znění pozdějších předpisů, je účetním jednotkám umožněno ukončit inventuru nejpozději dva měsíce po rozvahovém dni. S ohledem na skutečnost, že zákon o účetnictví se vztahuje na všechny účetní jednotky, je nutné posoudit individuální požadavky na vybrané účetní jednotky a zajistit sladění procesu inventarizace s požadovanými termíny pro předkládání dat a výkazů na KÚ - JK a do CSÚIS. Doporučený termín ukončení procesu inventarizace je tedy nejpozději</t>
    </r>
    <r>
      <rPr>
        <b/>
        <sz val="11"/>
        <color theme="1"/>
        <rFont val="Neue Haas Grotesk Text Pro"/>
        <family val="2"/>
        <charset val="238"/>
      </rPr>
      <t xml:space="preserve"> do 31.1.2026,</t>
    </r>
    <r>
      <rPr>
        <sz val="11"/>
        <color theme="1"/>
        <rFont val="Neue Haas Grotesk Text Pro"/>
        <family val="2"/>
        <charset val="238"/>
      </rPr>
      <t xml:space="preserve">  aby bylo možné zajistit proúčtování případných inventarizačních rozdílů do období </t>
    </r>
    <r>
      <rPr>
        <b/>
        <sz val="11"/>
        <color theme="1"/>
        <rFont val="Neue Haas Grotesk Text Pro"/>
        <family val="2"/>
        <charset val="238"/>
      </rPr>
      <t>12/2025</t>
    </r>
    <r>
      <rPr>
        <sz val="11"/>
        <color theme="1"/>
        <rFont val="Neue Haas Grotesk Text Pro"/>
        <family val="2"/>
        <charset val="238"/>
      </rPr>
      <t>, a to před samotným předáním účetních výkazů na KÚ - JK a do CSÚIS.</t>
    </r>
  </si>
  <si>
    <t>Pracoviště: B. Němcové 1824/8</t>
  </si>
  <si>
    <t>370 01 České Budějovice</t>
  </si>
  <si>
    <t>ID DS: kdib3rr</t>
  </si>
  <si>
    <t>T  386 720 959</t>
  </si>
  <si>
    <t>masojidkova@kraj-jihocesky.cz</t>
  </si>
  <si>
    <t>počítáním 
a analýzou prvotních dokladů, výše účtu 018=účtu 078</t>
  </si>
  <si>
    <t xml:space="preserve">Náplň účtu dle 
§ 50 písm. f) vyhlášky č. 410/2009 Sb. </t>
  </si>
  <si>
    <t>Náplň účtu dle 
§ 51 písm. a) vyhlášky č. 410/2009 Sb.</t>
  </si>
  <si>
    <t>PODROZVAHA</t>
  </si>
  <si>
    <t>kraj-jihocesky.cz</t>
  </si>
  <si>
    <r>
      <t xml:space="preserve">Inventarizujeme veškeré aktivní a pasivní účty kromě účtů č. 431, 432, 491, 492, 493 
a 999. Zároveň inventarizujeme oprávkové účty a účty opravných položek. </t>
    </r>
    <r>
      <rPr>
        <sz val="11"/>
        <rFont val="Neue Haas Grotesk Text Pro"/>
        <family val="2"/>
        <charset val="238"/>
      </rPr>
      <t xml:space="preserve">V případě, že účtový rozvrh obsahuje syntetický účet, na kterém nebylo v průběhu účetního období (kalendářního roku) účtováno a který vykazuje nulový zůstatek, pak u této inventarizační položky nemusí být provedena inventura. V případě syntetického účtu, resp. položky rozvahy, na kterém je vykázán nulový zůstatek, ale na kterém bylo 
v průběhu účetního období (kalendářního roku) účtováno, je nezbytné u této inventarizační položky provést k rozvahovému dni inventuru. </t>
    </r>
  </si>
  <si>
    <t>Doplníme údaje do listu "Rozvaha, Podrozvaha". Zkontrolujeme zda souhlasí rozvaha 
i podrozvaha a zda jsme zadali i konečné stavy oprávkových účtů (přenáší se 
z rozvahy) a účtů opravných položek.</t>
  </si>
  <si>
    <t>Pokud vybraný účet obsahuje málo položek, můžeme soupis těchto položek uvést do spodního rámečku označeného jako příloha. Pak tento list bude mít veškeré náležitosti inventurního soupisu. V opačném případě je inventurní soupis přiložen společně 
s dalšími dokumenty dokládající inventarizaci účtu. Seznam těchto dokumentů bude uveden v rámečku příloha.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</si>
</sst>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000"/>
    <numFmt numFmtId="166" formatCode="#,##0.00\ &quot;Kč&quot;"/>
  </numFmts>
  <fonts count="52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indexed="12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sz val="11"/>
      <color theme="1"/>
      <name val="Neue Haas Grotesk Text Pro"/>
      <family val="2"/>
      <charset val="238"/>
    </font>
    <font>
      <b/>
      <sz val="18"/>
      <color theme="1"/>
      <name val="Neue Haas Grotesk Text Pro"/>
      <family val="2"/>
      <charset val="238"/>
    </font>
    <font>
      <b/>
      <sz val="11"/>
      <color theme="1"/>
      <name val="Neue Haas Grotesk Text Pro"/>
      <family val="2"/>
      <charset val="238"/>
    </font>
    <font>
      <sz val="11"/>
      <name val="Neue Haas Grotesk Text Pro"/>
      <family val="2"/>
      <charset val="238"/>
    </font>
    <font>
      <b/>
      <sz val="11"/>
      <color rgb="FF0070C0"/>
      <name val="Neue Haas Grotesk Text Pro"/>
      <family val="2"/>
      <charset val="238"/>
    </font>
    <font>
      <b/>
      <sz val="11"/>
      <color rgb="FF7030A0"/>
      <name val="Neue Haas Grotesk Text Pro"/>
      <family val="2"/>
      <charset val="238"/>
    </font>
    <font>
      <b/>
      <sz val="11"/>
      <name val="Neue Haas Grotesk Text Pro"/>
      <family val="2"/>
      <charset val="238"/>
    </font>
    <font>
      <b/>
      <u/>
      <sz val="11"/>
      <color rgb="FF7030A0"/>
      <name val="Neue Haas Grotesk Text Pro"/>
      <family val="2"/>
      <charset val="238"/>
    </font>
    <font>
      <b/>
      <sz val="12"/>
      <name val="Neue Haas Grotesk Text Pro"/>
      <family val="2"/>
      <charset val="238"/>
    </font>
    <font>
      <b/>
      <sz val="14"/>
      <name val="Neue Haas Grotesk Text Pro"/>
      <family val="2"/>
      <charset val="238"/>
    </font>
    <font>
      <b/>
      <sz val="10"/>
      <name val="Neue Haas Grotesk Text Pro"/>
      <family val="2"/>
      <charset val="238"/>
    </font>
    <font>
      <sz val="10"/>
      <name val="Neue Haas Grotesk Text Pro"/>
      <family val="2"/>
      <charset val="238"/>
    </font>
    <font>
      <sz val="12"/>
      <name val="Neue Haas Grotesk Text Pro"/>
      <family val="2"/>
      <charset val="238"/>
    </font>
    <font>
      <b/>
      <sz val="12"/>
      <color theme="1"/>
      <name val="Neue Haas Grotesk Text Pro"/>
      <family val="2"/>
      <charset val="238"/>
    </font>
    <font>
      <sz val="8"/>
      <color theme="1"/>
      <name val="Neue Haas Grotesk Text Pro"/>
      <family val="2"/>
      <charset val="238"/>
    </font>
    <font>
      <i/>
      <sz val="8"/>
      <color theme="1"/>
      <name val="Neue Haas Grotesk Text Pro"/>
      <family val="2"/>
      <charset val="238"/>
    </font>
    <font>
      <i/>
      <sz val="10"/>
      <color theme="1"/>
      <name val="Neue Haas Grotesk Text Pro"/>
      <family val="2"/>
      <charset val="238"/>
    </font>
    <font>
      <b/>
      <u/>
      <sz val="9"/>
      <name val="Neue Haas Grotesk Text Pro"/>
      <family val="2"/>
      <charset val="238"/>
    </font>
    <font>
      <sz val="8"/>
      <name val="Neue Haas Grotesk Text Pro"/>
      <family val="2"/>
      <charset val="238"/>
    </font>
    <font>
      <b/>
      <sz val="9"/>
      <name val="Neue Haas Grotesk Text Pro"/>
      <family val="2"/>
      <charset val="238"/>
    </font>
    <font>
      <sz val="9"/>
      <color theme="1"/>
      <name val="Neue Haas Grotesk Text Pro"/>
      <family val="2"/>
      <charset val="238"/>
    </font>
    <font>
      <sz val="9"/>
      <name val="Neue Haas Grotesk Text Pro"/>
      <family val="2"/>
      <charset val="238"/>
    </font>
    <font>
      <b/>
      <sz val="9"/>
      <color rgb="FF000000"/>
      <name val="Neue Haas Grotesk Text Pro"/>
      <family val="2"/>
      <charset val="238"/>
    </font>
    <font>
      <sz val="9"/>
      <color rgb="FF000000"/>
      <name val="Neue Haas Grotesk Text Pro"/>
      <family val="2"/>
      <charset val="238"/>
    </font>
    <font>
      <sz val="14"/>
      <color theme="1"/>
      <name val="Neue Haas Grotesk Text Pro"/>
      <family val="2"/>
      <charset val="238"/>
    </font>
    <font>
      <sz val="10"/>
      <color theme="1"/>
      <name val="Neue Haas Grotesk Text Pro"/>
      <family val="2"/>
      <charset val="238"/>
    </font>
    <font>
      <b/>
      <i/>
      <sz val="10"/>
      <name val="Neue Haas Grotesk Text Pro"/>
      <family val="2"/>
      <charset val="238"/>
    </font>
    <font>
      <i/>
      <sz val="11"/>
      <color theme="1"/>
      <name val="Neue Haas Grotesk Text Pro"/>
      <family val="2"/>
      <charset val="238"/>
    </font>
    <font>
      <b/>
      <sz val="9"/>
      <color theme="1"/>
      <name val="Neue Haas Grotesk Text Pro"/>
      <family val="2"/>
      <charset val="238"/>
    </font>
    <font>
      <i/>
      <u/>
      <sz val="11"/>
      <color theme="1"/>
      <name val="Neue Haas Grotesk Text Pro"/>
      <family val="2"/>
      <charset val="238"/>
    </font>
    <font>
      <b/>
      <sz val="16"/>
      <name val="Neue Haas Grotesk Text Pro"/>
      <family val="2"/>
      <charset val="238"/>
    </font>
    <font>
      <i/>
      <sz val="10"/>
      <name val="Neue Haas Grotesk Text Pro"/>
      <family val="2"/>
      <charset val="238"/>
    </font>
    <font>
      <b/>
      <i/>
      <sz val="9"/>
      <name val="Neue Haas Grotesk Text Pro"/>
      <family val="2"/>
      <charset val="238"/>
    </font>
    <font>
      <sz val="11"/>
      <color rgb="FFFF0000"/>
      <name val="Neue Haas Grotesk Text Pro"/>
      <family val="2"/>
      <charset val="238"/>
    </font>
    <font>
      <b/>
      <sz val="12"/>
      <color theme="0"/>
      <name val="Neue Haas Grotesk Text Pro"/>
      <family val="2"/>
      <charset val="238"/>
    </font>
    <font>
      <b/>
      <i/>
      <sz val="10"/>
      <color rgb="FFFF0000"/>
      <name val="Neue Haas Grotesk Text Pro"/>
      <family val="2"/>
      <charset val="238"/>
    </font>
    <font>
      <sz val="10"/>
      <color rgb="FFFF0000"/>
      <name val="Neue Haas Grotesk Text Pro"/>
      <family val="2"/>
      <charset val="238"/>
    </font>
    <font>
      <b/>
      <sz val="10"/>
      <color rgb="FF000000"/>
      <name val="Neue Haas Grotesk Text Pro"/>
      <family val="2"/>
      <charset val="238"/>
    </font>
    <font>
      <sz val="10"/>
      <color rgb="FF000000"/>
      <name val="Neue Haas Grotesk Text Pro"/>
      <family val="2"/>
      <charset val="238"/>
    </font>
    <font>
      <sz val="9"/>
      <color indexed="81"/>
      <name val="Neue Haas Grotesk Text Pro"/>
      <family val="2"/>
      <charset val="238"/>
    </font>
    <font>
      <b/>
      <sz val="9"/>
      <color indexed="81"/>
      <name val="Neue Haas Grotesk Text Pro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7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165" fontId="0" fillId="0" borderId="0" xfId="0" applyNumberFormat="1"/>
    <xf numFmtId="4" fontId="6" fillId="0" borderId="0" xfId="0" applyNumberFormat="1" applyFont="1"/>
    <xf numFmtId="0" fontId="6" fillId="16" borderId="0" xfId="0" applyFont="1" applyFill="1"/>
    <xf numFmtId="0" fontId="6" fillId="0" borderId="0" xfId="0" applyFont="1"/>
    <xf numFmtId="0" fontId="6" fillId="2" borderId="0" xfId="0" applyFont="1" applyFill="1"/>
    <xf numFmtId="0" fontId="0" fillId="0" borderId="0" xfId="0" applyAlignment="1">
      <alignment wrapText="1"/>
    </xf>
    <xf numFmtId="165" fontId="9" fillId="2" borderId="0" xfId="0" applyNumberFormat="1" applyFont="1" applyFill="1" applyAlignment="1" applyProtection="1">
      <alignment shrinkToFit="1"/>
      <protection hidden="1"/>
    </xf>
    <xf numFmtId="0" fontId="0" fillId="2" borderId="0" xfId="0" applyFill="1"/>
    <xf numFmtId="165" fontId="8" fillId="2" borderId="0" xfId="0" applyNumberFormat="1" applyFont="1" applyFill="1" applyAlignment="1" applyProtection="1">
      <alignment shrinkToFit="1"/>
      <protection hidden="1"/>
    </xf>
    <xf numFmtId="0" fontId="8" fillId="2" borderId="0" xfId="0" applyFont="1" applyFill="1"/>
    <xf numFmtId="165" fontId="9" fillId="0" borderId="0" xfId="0" applyNumberFormat="1" applyFont="1" applyAlignment="1" applyProtection="1">
      <alignment shrinkToFit="1"/>
      <protection hidden="1"/>
    </xf>
    <xf numFmtId="0" fontId="10" fillId="2" borderId="0" xfId="0" applyFont="1" applyFill="1"/>
    <xf numFmtId="0" fontId="7" fillId="0" borderId="0" xfId="0" applyFont="1"/>
    <xf numFmtId="0" fontId="0" fillId="10" borderId="53" xfId="0" applyFill="1" applyBorder="1"/>
    <xf numFmtId="0" fontId="4" fillId="10" borderId="53" xfId="0" applyFont="1" applyFill="1" applyBorder="1"/>
    <xf numFmtId="0" fontId="0" fillId="10" borderId="54" xfId="0" applyFill="1" applyBorder="1"/>
    <xf numFmtId="0" fontId="11" fillId="0" borderId="0" xfId="0" applyFont="1"/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center" vertical="center"/>
    </xf>
    <xf numFmtId="0" fontId="11" fillId="10" borderId="10" xfId="0" applyFont="1" applyFill="1" applyBorder="1" applyAlignment="1">
      <alignment horizontal="left" vertical="center" wrapText="1"/>
    </xf>
    <xf numFmtId="0" fontId="11" fillId="0" borderId="10" xfId="0" applyFont="1" applyBorder="1"/>
    <xf numFmtId="0" fontId="14" fillId="0" borderId="10" xfId="0" applyFont="1" applyBorder="1" applyAlignment="1">
      <alignment vertical="center" wrapText="1"/>
    </xf>
    <xf numFmtId="0" fontId="14" fillId="0" borderId="0" xfId="0" applyFont="1"/>
    <xf numFmtId="0" fontId="16" fillId="2" borderId="0" xfId="0" applyFont="1" applyFill="1" applyProtection="1">
      <protection locked="0"/>
    </xf>
    <xf numFmtId="0" fontId="16" fillId="2" borderId="0" xfId="0" applyFont="1" applyFill="1"/>
    <xf numFmtId="0" fontId="18" fillId="2" borderId="0" xfId="2" applyFont="1" applyFill="1" applyAlignment="1" applyProtection="1"/>
    <xf numFmtId="0" fontId="12" fillId="0" borderId="0" xfId="0" applyFont="1" applyAlignment="1">
      <alignment horizontal="center" vertical="top"/>
    </xf>
    <xf numFmtId="0" fontId="19" fillId="10" borderId="40" xfId="0" applyFont="1" applyFill="1" applyBorder="1" applyAlignment="1" applyProtection="1">
      <alignment horizontal="center" vertical="center" shrinkToFit="1"/>
      <protection hidden="1"/>
    </xf>
    <xf numFmtId="164" fontId="20" fillId="10" borderId="10" xfId="0" applyNumberFormat="1" applyFont="1" applyFill="1" applyBorder="1" applyAlignment="1" applyProtection="1">
      <alignment horizontal="center" vertical="center"/>
      <protection locked="0"/>
    </xf>
    <xf numFmtId="0" fontId="21" fillId="10" borderId="46" xfId="0" applyFont="1" applyFill="1" applyBorder="1" applyAlignment="1" applyProtection="1">
      <alignment horizontal="center" vertical="center" shrinkToFit="1"/>
      <protection hidden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 applyProtection="1">
      <alignment horizontal="left" vertical="center"/>
      <protection hidden="1"/>
    </xf>
    <xf numFmtId="0" fontId="29" fillId="0" borderId="0" xfId="0" applyFont="1" applyProtection="1">
      <protection hidden="1"/>
    </xf>
    <xf numFmtId="14" fontId="30" fillId="10" borderId="42" xfId="0" applyNumberFormat="1" applyFont="1" applyFill="1" applyBorder="1" applyAlignment="1" applyProtection="1">
      <alignment shrinkToFit="1"/>
      <protection locked="0"/>
    </xf>
    <xf numFmtId="0" fontId="31" fillId="10" borderId="42" xfId="0" applyFont="1" applyFill="1" applyBorder="1" applyAlignment="1" applyProtection="1">
      <alignment shrinkToFit="1"/>
      <protection locked="0"/>
    </xf>
    <xf numFmtId="0" fontId="31" fillId="0" borderId="0" xfId="0" applyFont="1"/>
    <xf numFmtId="0" fontId="31" fillId="0" borderId="0" xfId="0" applyFont="1" applyAlignment="1">
      <alignment shrinkToFit="1"/>
    </xf>
    <xf numFmtId="0" fontId="11" fillId="0" borderId="0" xfId="0" applyFont="1" applyProtection="1">
      <protection hidden="1"/>
    </xf>
    <xf numFmtId="0" fontId="24" fillId="0" borderId="40" xfId="0" applyFont="1" applyBorder="1" applyAlignment="1">
      <alignment horizontal="left" vertical="center"/>
    </xf>
    <xf numFmtId="0" fontId="35" fillId="0" borderId="50" xfId="0" applyFont="1" applyBorder="1" applyAlignment="1">
      <alignment horizontal="left" vertical="center"/>
    </xf>
    <xf numFmtId="165" fontId="35" fillId="10" borderId="55" xfId="0" applyNumberFormat="1" applyFont="1" applyFill="1" applyBorder="1" applyAlignment="1">
      <alignment horizontal="left" vertical="center"/>
    </xf>
    <xf numFmtId="0" fontId="13" fillId="0" borderId="44" xfId="0" applyFont="1" applyBorder="1"/>
    <xf numFmtId="0" fontId="11" fillId="0" borderId="44" xfId="0" applyFont="1" applyBorder="1"/>
    <xf numFmtId="0" fontId="36" fillId="0" borderId="0" xfId="0" applyFont="1"/>
    <xf numFmtId="166" fontId="37" fillId="0" borderId="55" xfId="0" applyNumberFormat="1" applyFont="1" applyBorder="1" applyAlignment="1" applyProtection="1">
      <alignment shrinkToFit="1"/>
      <protection hidden="1"/>
    </xf>
    <xf numFmtId="166" fontId="37" fillId="10" borderId="55" xfId="0" applyNumberFormat="1" applyFont="1" applyFill="1" applyBorder="1" applyAlignment="1" applyProtection="1">
      <alignment shrinkToFit="1"/>
      <protection hidden="1"/>
    </xf>
    <xf numFmtId="14" fontId="39" fillId="10" borderId="0" xfId="0" applyNumberFormat="1" applyFont="1" applyFill="1"/>
    <xf numFmtId="0" fontId="39" fillId="0" borderId="0" xfId="0" applyFont="1"/>
    <xf numFmtId="14" fontId="39" fillId="10" borderId="0" xfId="0" applyNumberFormat="1" applyFont="1" applyFill="1" applyAlignment="1">
      <alignment horizontal="left"/>
    </xf>
    <xf numFmtId="0" fontId="31" fillId="10" borderId="0" xfId="0" applyFont="1" applyFill="1"/>
    <xf numFmtId="0" fontId="40" fillId="0" borderId="0" xfId="0" applyFont="1"/>
    <xf numFmtId="0" fontId="25" fillId="10" borderId="51" xfId="0" applyFont="1" applyFill="1" applyBorder="1" applyAlignment="1">
      <alignment horizontal="left" wrapText="1"/>
    </xf>
    <xf numFmtId="0" fontId="25" fillId="10" borderId="0" xfId="0" applyFont="1" applyFill="1" applyAlignment="1">
      <alignment horizontal="left" wrapText="1"/>
    </xf>
    <xf numFmtId="0" fontId="25" fillId="10" borderId="52" xfId="0" applyFont="1" applyFill="1" applyBorder="1" applyAlignment="1">
      <alignment horizontal="left" wrapText="1"/>
    </xf>
    <xf numFmtId="0" fontId="11" fillId="10" borderId="51" xfId="0" applyFont="1" applyFill="1" applyBorder="1"/>
    <xf numFmtId="0" fontId="11" fillId="10" borderId="0" xfId="0" applyFont="1" applyFill="1"/>
    <xf numFmtId="0" fontId="11" fillId="10" borderId="52" xfId="0" applyFont="1" applyFill="1" applyBorder="1"/>
    <xf numFmtId="165" fontId="11" fillId="0" borderId="0" xfId="0" applyNumberFormat="1" applyFont="1"/>
    <xf numFmtId="0" fontId="42" fillId="0" borderId="0" xfId="0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 shrinkToFit="1"/>
    </xf>
    <xf numFmtId="0" fontId="21" fillId="4" borderId="7" xfId="0" applyFont="1" applyFill="1" applyBorder="1" applyAlignment="1">
      <alignment horizontal="left"/>
    </xf>
    <xf numFmtId="0" fontId="21" fillId="4" borderId="8" xfId="0" applyFont="1" applyFill="1" applyBorder="1" applyAlignment="1">
      <alignment horizontal="left"/>
    </xf>
    <xf numFmtId="0" fontId="21" fillId="4" borderId="9" xfId="0" applyFont="1" applyFill="1" applyBorder="1" applyAlignment="1">
      <alignment horizontal="left"/>
    </xf>
    <xf numFmtId="165" fontId="11" fillId="4" borderId="10" xfId="0" applyNumberFormat="1" applyFont="1" applyFill="1" applyBorder="1"/>
    <xf numFmtId="4" fontId="11" fillId="4" borderId="10" xfId="0" applyNumberFormat="1" applyFont="1" applyFill="1" applyBorder="1"/>
    <xf numFmtId="165" fontId="11" fillId="10" borderId="10" xfId="0" applyNumberFormat="1" applyFont="1" applyFill="1" applyBorder="1"/>
    <xf numFmtId="4" fontId="11" fillId="10" borderId="10" xfId="0" applyNumberFormat="1" applyFont="1" applyFill="1" applyBorder="1"/>
    <xf numFmtId="165" fontId="32" fillId="6" borderId="10" xfId="0" applyNumberFormat="1" applyFont="1" applyFill="1" applyBorder="1" applyAlignment="1" applyProtection="1">
      <alignment horizontal="center"/>
      <protection hidden="1"/>
    </xf>
    <xf numFmtId="4" fontId="11" fillId="6" borderId="10" xfId="0" applyNumberFormat="1" applyFont="1" applyFill="1" applyBorder="1"/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5" fontId="32" fillId="0" borderId="14" xfId="0" applyNumberFormat="1" applyFont="1" applyBorder="1" applyAlignment="1" applyProtection="1">
      <alignment horizontal="center"/>
      <protection hidden="1"/>
    </xf>
    <xf numFmtId="4" fontId="11" fillId="18" borderId="10" xfId="0" applyNumberFormat="1" applyFont="1" applyFill="1" applyBorder="1"/>
    <xf numFmtId="4" fontId="11" fillId="0" borderId="10" xfId="0" applyNumberFormat="1" applyFont="1" applyBorder="1"/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165" fontId="32" fillId="0" borderId="10" xfId="0" applyNumberFormat="1" applyFont="1" applyBorder="1" applyAlignment="1" applyProtection="1">
      <alignment horizontal="center"/>
      <protection hidden="1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165" fontId="32" fillId="0" borderId="7" xfId="0" applyNumberFormat="1" applyFont="1" applyBorder="1" applyAlignment="1" applyProtection="1">
      <alignment horizontal="center"/>
      <protection hidden="1"/>
    </xf>
    <xf numFmtId="0" fontId="14" fillId="0" borderId="4" xfId="0" applyFont="1" applyBorder="1" applyAlignment="1">
      <alignment horizontal="left"/>
    </xf>
    <xf numFmtId="0" fontId="44" fillId="0" borderId="5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165" fontId="32" fillId="6" borderId="7" xfId="0" applyNumberFormat="1" applyFont="1" applyFill="1" applyBorder="1" applyAlignment="1" applyProtection="1">
      <alignment horizontal="center"/>
      <protection hidden="1"/>
    </xf>
    <xf numFmtId="165" fontId="11" fillId="6" borderId="0" xfId="0" applyNumberFormat="1" applyFont="1" applyFill="1"/>
    <xf numFmtId="165" fontId="22" fillId="0" borderId="16" xfId="0" applyNumberFormat="1" applyFont="1" applyBorder="1" applyAlignment="1">
      <alignment horizontal="center"/>
    </xf>
    <xf numFmtId="165" fontId="22" fillId="0" borderId="19" xfId="0" applyNumberFormat="1" applyFont="1" applyBorder="1" applyAlignment="1">
      <alignment horizontal="center"/>
    </xf>
    <xf numFmtId="165" fontId="22" fillId="0" borderId="37" xfId="0" applyNumberFormat="1" applyFont="1" applyBorder="1" applyAlignment="1">
      <alignment horizontal="center"/>
    </xf>
    <xf numFmtId="0" fontId="11" fillId="2" borderId="22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165" fontId="11" fillId="0" borderId="39" xfId="0" applyNumberFormat="1" applyFont="1" applyBorder="1" applyAlignment="1">
      <alignment horizontal="center"/>
    </xf>
    <xf numFmtId="165" fontId="11" fillId="7" borderId="0" xfId="0" applyNumberFormat="1" applyFont="1" applyFill="1"/>
    <xf numFmtId="4" fontId="11" fillId="7" borderId="10" xfId="0" applyNumberFormat="1" applyFont="1" applyFill="1" applyBorder="1"/>
    <xf numFmtId="165" fontId="11" fillId="8" borderId="10" xfId="0" applyNumberFormat="1" applyFont="1" applyFill="1" applyBorder="1"/>
    <xf numFmtId="4" fontId="11" fillId="8" borderId="10" xfId="0" applyNumberFormat="1" applyFont="1" applyFill="1" applyBorder="1"/>
    <xf numFmtId="165" fontId="22" fillId="0" borderId="38" xfId="0" applyNumberFormat="1" applyFont="1" applyBorder="1" applyAlignment="1">
      <alignment horizontal="center"/>
    </xf>
    <xf numFmtId="165" fontId="22" fillId="0" borderId="25" xfId="0" applyNumberFormat="1" applyFont="1" applyBorder="1" applyAlignment="1">
      <alignment horizontal="center"/>
    </xf>
    <xf numFmtId="165" fontId="22" fillId="0" borderId="26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165" fontId="22" fillId="2" borderId="25" xfId="0" applyNumberFormat="1" applyFont="1" applyFill="1" applyBorder="1" applyAlignment="1">
      <alignment horizontal="center"/>
    </xf>
    <xf numFmtId="165" fontId="22" fillId="0" borderId="25" xfId="0" applyNumberFormat="1" applyFont="1" applyBorder="1" applyAlignment="1">
      <alignment horizontal="center" vertical="top"/>
    </xf>
    <xf numFmtId="2" fontId="11" fillId="0" borderId="10" xfId="0" applyNumberFormat="1" applyFont="1" applyBorder="1"/>
    <xf numFmtId="165" fontId="11" fillId="9" borderId="10" xfId="0" applyNumberFormat="1" applyFont="1" applyFill="1" applyBorder="1"/>
    <xf numFmtId="4" fontId="11" fillId="9" borderId="10" xfId="0" applyNumberFormat="1" applyFont="1" applyFill="1" applyBorder="1"/>
    <xf numFmtId="165" fontId="22" fillId="0" borderId="24" xfId="0" applyNumberFormat="1" applyFont="1" applyBorder="1" applyAlignment="1">
      <alignment horizontal="center"/>
    </xf>
    <xf numFmtId="0" fontId="21" fillId="3" borderId="7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left"/>
    </xf>
    <xf numFmtId="0" fontId="21" fillId="3" borderId="9" xfId="0" applyFont="1" applyFill="1" applyBorder="1" applyAlignment="1">
      <alignment horizontal="left"/>
    </xf>
    <xf numFmtId="165" fontId="21" fillId="3" borderId="14" xfId="0" applyNumberFormat="1" applyFont="1" applyFill="1" applyBorder="1" applyAlignment="1">
      <alignment horizontal="center"/>
    </xf>
    <xf numFmtId="4" fontId="21" fillId="3" borderId="14" xfId="0" applyNumberFormat="1" applyFont="1" applyFill="1" applyBorder="1" applyAlignment="1">
      <alignment horizontal="center"/>
    </xf>
    <xf numFmtId="165" fontId="21" fillId="6" borderId="10" xfId="0" applyNumberFormat="1" applyFont="1" applyFill="1" applyBorder="1" applyAlignment="1">
      <alignment horizontal="center"/>
    </xf>
    <xf numFmtId="4" fontId="21" fillId="6" borderId="10" xfId="0" applyNumberFormat="1" applyFont="1" applyFill="1" applyBorder="1" applyAlignment="1">
      <alignment horizontal="center"/>
    </xf>
    <xf numFmtId="165" fontId="21" fillId="5" borderId="10" xfId="0" applyNumberFormat="1" applyFont="1" applyFill="1" applyBorder="1" applyAlignment="1">
      <alignment horizontal="center"/>
    </xf>
    <xf numFmtId="4" fontId="11" fillId="5" borderId="10" xfId="0" applyNumberFormat="1" applyFont="1" applyFill="1" applyBorder="1" applyAlignment="1">
      <alignment horizontal="center"/>
    </xf>
    <xf numFmtId="4" fontId="21" fillId="5" borderId="10" xfId="0" applyNumberFormat="1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165" fontId="22" fillId="0" borderId="27" xfId="0" applyNumberFormat="1" applyFont="1" applyBorder="1" applyAlignment="1">
      <alignment horizontal="center"/>
    </xf>
    <xf numFmtId="165" fontId="22" fillId="0" borderId="24" xfId="0" applyNumberFormat="1" applyFont="1" applyBorder="1" applyAlignment="1">
      <alignment horizontal="center" vertical="center"/>
    </xf>
    <xf numFmtId="165" fontId="22" fillId="0" borderId="25" xfId="0" applyNumberFormat="1" applyFont="1" applyBorder="1" applyAlignment="1">
      <alignment horizontal="center" vertical="center"/>
    </xf>
    <xf numFmtId="165" fontId="22" fillId="0" borderId="2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5" fontId="22" fillId="0" borderId="14" xfId="0" applyNumberFormat="1" applyFont="1" applyBorder="1" applyAlignment="1">
      <alignment horizontal="center"/>
    </xf>
    <xf numFmtId="0" fontId="21" fillId="0" borderId="0" xfId="0" applyFont="1"/>
    <xf numFmtId="0" fontId="21" fillId="2" borderId="10" xfId="0" applyFont="1" applyFill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0" xfId="0" applyFont="1" applyBorder="1"/>
    <xf numFmtId="165" fontId="11" fillId="2" borderId="10" xfId="0" applyNumberFormat="1" applyFont="1" applyFill="1" applyBorder="1" applyAlignment="1" applyProtection="1">
      <alignment horizontal="center" shrinkToFit="1"/>
      <protection hidden="1"/>
    </xf>
    <xf numFmtId="4" fontId="11" fillId="18" borderId="10" xfId="0" applyNumberFormat="1" applyFont="1" applyFill="1" applyBorder="1" applyProtection="1">
      <protection locked="0"/>
    </xf>
    <xf numFmtId="0" fontId="11" fillId="0" borderId="31" xfId="0" applyFont="1" applyBorder="1"/>
    <xf numFmtId="0" fontId="11" fillId="0" borderId="32" xfId="0" applyFont="1" applyBorder="1"/>
    <xf numFmtId="0" fontId="11" fillId="0" borderId="33" xfId="0" applyFont="1" applyBorder="1"/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165" fontId="11" fillId="0" borderId="10" xfId="0" applyNumberFormat="1" applyFont="1" applyBorder="1" applyAlignment="1" applyProtection="1">
      <alignment horizontal="center" shrinkToFit="1"/>
      <protection hidden="1"/>
    </xf>
    <xf numFmtId="165" fontId="22" fillId="2" borderId="10" xfId="0" applyNumberFormat="1" applyFont="1" applyFill="1" applyBorder="1" applyAlignment="1" applyProtection="1">
      <alignment horizontal="center" shrinkToFit="1"/>
      <protection hidden="1"/>
    </xf>
    <xf numFmtId="0" fontId="11" fillId="0" borderId="34" xfId="0" applyFont="1" applyBorder="1" applyAlignment="1">
      <alignment horizontal="left"/>
    </xf>
    <xf numFmtId="0" fontId="11" fillId="0" borderId="35" xfId="0" applyFont="1" applyBorder="1"/>
    <xf numFmtId="0" fontId="11" fillId="0" borderId="36" xfId="0" applyFont="1" applyBorder="1"/>
    <xf numFmtId="0" fontId="11" fillId="8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165" fontId="22" fillId="0" borderId="0" xfId="0" applyNumberFormat="1" applyFont="1" applyAlignment="1">
      <alignment horizontal="center"/>
    </xf>
    <xf numFmtId="2" fontId="11" fillId="13" borderId="10" xfId="0" applyNumberFormat="1" applyFont="1" applyFill="1" applyBorder="1"/>
    <xf numFmtId="2" fontId="11" fillId="4" borderId="10" xfId="0" applyNumberFormat="1" applyFont="1" applyFill="1" applyBorder="1"/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center"/>
    </xf>
    <xf numFmtId="0" fontId="11" fillId="8" borderId="0" xfId="0" applyFont="1" applyFill="1"/>
    <xf numFmtId="0" fontId="11" fillId="8" borderId="42" xfId="0" applyFont="1" applyFill="1" applyBorder="1" applyAlignment="1">
      <alignment horizontal="left" wrapText="1"/>
    </xf>
    <xf numFmtId="0" fontId="21" fillId="0" borderId="0" xfId="0" applyFont="1" applyAlignment="1">
      <alignment vertical="center"/>
    </xf>
    <xf numFmtId="0" fontId="11" fillId="2" borderId="20" xfId="0" applyFont="1" applyFill="1" applyBorder="1" applyAlignment="1" applyProtection="1">
      <alignment horizontal="left" wrapText="1"/>
      <protection locked="0"/>
    </xf>
    <xf numFmtId="0" fontId="11" fillId="2" borderId="18" xfId="0" applyFont="1" applyFill="1" applyBorder="1" applyAlignment="1" applyProtection="1">
      <alignment horizontal="left" wrapText="1"/>
      <protection locked="0"/>
    </xf>
    <xf numFmtId="165" fontId="22" fillId="0" borderId="10" xfId="0" applyNumberFormat="1" applyFont="1" applyBorder="1" applyAlignment="1">
      <alignment horizontal="center"/>
    </xf>
    <xf numFmtId="2" fontId="11" fillId="18" borderId="10" xfId="0" applyNumberFormat="1" applyFont="1" applyFill="1" applyBorder="1" applyProtection="1">
      <protection locked="0"/>
    </xf>
    <xf numFmtId="0" fontId="11" fillId="17" borderId="20" xfId="0" applyFont="1" applyFill="1" applyBorder="1" applyAlignment="1" applyProtection="1">
      <alignment horizontal="left" wrapText="1"/>
      <protection locked="0"/>
    </xf>
    <xf numFmtId="0" fontId="11" fillId="17" borderId="18" xfId="0" applyFont="1" applyFill="1" applyBorder="1" applyAlignment="1" applyProtection="1">
      <alignment horizontal="left" wrapText="1"/>
      <protection locked="0"/>
    </xf>
    <xf numFmtId="165" fontId="22" fillId="17" borderId="10" xfId="0" applyNumberFormat="1" applyFont="1" applyFill="1" applyBorder="1" applyAlignment="1">
      <alignment horizontal="center"/>
    </xf>
    <xf numFmtId="2" fontId="11" fillId="2" borderId="0" xfId="0" applyNumberFormat="1" applyFont="1" applyFill="1"/>
    <xf numFmtId="0" fontId="11" fillId="2" borderId="20" xfId="0" applyFont="1" applyFill="1" applyBorder="1" applyAlignment="1" applyProtection="1">
      <alignment horizontal="left"/>
      <protection locked="0"/>
    </xf>
    <xf numFmtId="0" fontId="11" fillId="14" borderId="20" xfId="0" applyFont="1" applyFill="1" applyBorder="1" applyAlignment="1" applyProtection="1">
      <alignment horizontal="left"/>
      <protection locked="0"/>
    </xf>
    <xf numFmtId="0" fontId="11" fillId="14" borderId="20" xfId="0" applyFont="1" applyFill="1" applyBorder="1" applyAlignment="1" applyProtection="1">
      <alignment horizontal="left" wrapText="1"/>
      <protection locked="0"/>
    </xf>
    <xf numFmtId="0" fontId="11" fillId="14" borderId="18" xfId="0" applyFont="1" applyFill="1" applyBorder="1" applyAlignment="1" applyProtection="1">
      <alignment horizontal="left" wrapText="1"/>
      <protection locked="0"/>
    </xf>
    <xf numFmtId="0" fontId="11" fillId="8" borderId="20" xfId="0" applyFont="1" applyFill="1" applyBorder="1" applyAlignment="1">
      <alignment horizontal="left" wrapText="1"/>
    </xf>
    <xf numFmtId="0" fontId="11" fillId="8" borderId="18" xfId="0" applyFont="1" applyFill="1" applyBorder="1" applyAlignment="1">
      <alignment horizontal="left" wrapText="1"/>
    </xf>
    <xf numFmtId="2" fontId="11" fillId="2" borderId="42" xfId="0" applyNumberFormat="1" applyFont="1" applyFill="1" applyBorder="1"/>
    <xf numFmtId="165" fontId="22" fillId="2" borderId="10" xfId="0" applyNumberFormat="1" applyFont="1" applyFill="1" applyBorder="1" applyAlignment="1">
      <alignment horizontal="center"/>
    </xf>
    <xf numFmtId="0" fontId="11" fillId="17" borderId="20" xfId="0" applyFont="1" applyFill="1" applyBorder="1" applyAlignment="1" applyProtection="1">
      <alignment horizontal="left"/>
      <protection locked="0"/>
    </xf>
    <xf numFmtId="2" fontId="11" fillId="17" borderId="10" xfId="0" applyNumberFormat="1" applyFont="1" applyFill="1" applyBorder="1" applyProtection="1">
      <protection locked="0"/>
    </xf>
    <xf numFmtId="0" fontId="21" fillId="14" borderId="0" xfId="0" applyFont="1" applyFill="1" applyAlignment="1">
      <alignment vertical="center"/>
    </xf>
    <xf numFmtId="0" fontId="21" fillId="14" borderId="0" xfId="0" applyFont="1" applyFill="1" applyAlignment="1">
      <alignment horizontal="center"/>
    </xf>
    <xf numFmtId="0" fontId="11" fillId="14" borderId="0" xfId="0" applyFont="1" applyFill="1"/>
    <xf numFmtId="0" fontId="11" fillId="14" borderId="20" xfId="0" applyFont="1" applyFill="1" applyBorder="1" applyAlignment="1">
      <alignment horizontal="left" wrapText="1"/>
    </xf>
    <xf numFmtId="0" fontId="11" fillId="14" borderId="18" xfId="0" applyFont="1" applyFill="1" applyBorder="1" applyAlignment="1">
      <alignment horizontal="left" wrapText="1"/>
    </xf>
    <xf numFmtId="2" fontId="11" fillId="2" borderId="10" xfId="0" applyNumberFormat="1" applyFont="1" applyFill="1" applyBorder="1" applyProtection="1">
      <protection locked="0"/>
    </xf>
    <xf numFmtId="2" fontId="11" fillId="2" borderId="10" xfId="0" applyNumberFormat="1" applyFont="1" applyFill="1" applyBorder="1"/>
    <xf numFmtId="0" fontId="11" fillId="0" borderId="20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48" fillId="10" borderId="10" xfId="0" applyFont="1" applyFill="1" applyBorder="1" applyAlignment="1" applyProtection="1">
      <alignment vertical="center" shrinkToFit="1"/>
      <protection hidden="1"/>
    </xf>
    <xf numFmtId="165" fontId="49" fillId="10" borderId="10" xfId="0" applyNumberFormat="1" applyFont="1" applyFill="1" applyBorder="1" applyAlignment="1" applyProtection="1">
      <alignment vertical="center" shrinkToFit="1"/>
      <protection hidden="1"/>
    </xf>
    <xf numFmtId="0" fontId="49" fillId="19" borderId="10" xfId="0" applyFont="1" applyFill="1" applyBorder="1" applyAlignment="1" applyProtection="1">
      <alignment vertical="center" wrapText="1" shrinkToFit="1"/>
      <protection hidden="1"/>
    </xf>
    <xf numFmtId="0" fontId="49" fillId="19" borderId="10" xfId="0" applyFont="1" applyFill="1" applyBorder="1" applyAlignment="1" applyProtection="1">
      <alignment vertical="center" wrapText="1"/>
      <protection hidden="1"/>
    </xf>
    <xf numFmtId="0" fontId="22" fillId="19" borderId="10" xfId="0" applyFont="1" applyFill="1" applyBorder="1" applyAlignment="1" applyProtection="1">
      <alignment vertical="center" wrapText="1" shrinkToFit="1"/>
      <protection hidden="1"/>
    </xf>
    <xf numFmtId="0" fontId="49" fillId="19" borderId="10" xfId="0" applyFont="1" applyFill="1" applyBorder="1" applyAlignment="1" applyProtection="1">
      <alignment horizontal="left" vertical="center" wrapText="1" shrinkToFit="1"/>
      <protection hidden="1"/>
    </xf>
    <xf numFmtId="0" fontId="49" fillId="19" borderId="0" xfId="0" applyFont="1" applyFill="1" applyAlignment="1">
      <alignment vertical="center" wrapText="1"/>
    </xf>
    <xf numFmtId="0" fontId="49" fillId="19" borderId="10" xfId="0" applyFont="1" applyFill="1" applyBorder="1" applyAlignment="1">
      <alignment vertical="center" wrapText="1"/>
    </xf>
    <xf numFmtId="0" fontId="49" fillId="10" borderId="10" xfId="0" applyFont="1" applyFill="1" applyBorder="1" applyAlignment="1" applyProtection="1">
      <alignment vertical="center" shrinkToFit="1"/>
      <protection hidden="1"/>
    </xf>
    <xf numFmtId="0" fontId="22" fillId="10" borderId="10" xfId="0" applyFont="1" applyFill="1" applyBorder="1" applyAlignment="1" applyProtection="1">
      <alignment vertical="center" shrinkToFit="1"/>
      <protection hidden="1"/>
    </xf>
    <xf numFmtId="0" fontId="22" fillId="19" borderId="10" xfId="0" applyFont="1" applyFill="1" applyBorder="1" applyAlignment="1" applyProtection="1">
      <alignment vertical="center" wrapText="1"/>
      <protection hidden="1"/>
    </xf>
    <xf numFmtId="0" fontId="47" fillId="19" borderId="10" xfId="0" applyFont="1" applyFill="1" applyBorder="1" applyAlignment="1" applyProtection="1">
      <alignment vertical="center" wrapText="1"/>
      <protection hidden="1"/>
    </xf>
    <xf numFmtId="0" fontId="1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1" fillId="0" borderId="0" xfId="0" applyFont="1"/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5" fillId="10" borderId="43" xfId="0" applyFont="1" applyFill="1" applyBorder="1" applyAlignment="1">
      <alignment horizontal="left" wrapText="1"/>
    </xf>
    <xf numFmtId="0" fontId="25" fillId="10" borderId="44" xfId="0" applyFont="1" applyFill="1" applyBorder="1" applyAlignment="1">
      <alignment horizontal="left" wrapText="1"/>
    </xf>
    <xf numFmtId="0" fontId="25" fillId="10" borderId="45" xfId="0" applyFont="1" applyFill="1" applyBorder="1" applyAlignment="1">
      <alignment horizontal="left" wrapText="1"/>
    </xf>
    <xf numFmtId="0" fontId="25" fillId="10" borderId="51" xfId="0" applyFont="1" applyFill="1" applyBorder="1" applyAlignment="1">
      <alignment horizontal="left" wrapText="1"/>
    </xf>
    <xf numFmtId="0" fontId="25" fillId="10" borderId="0" xfId="0" applyFont="1" applyFill="1" applyAlignment="1">
      <alignment horizontal="left" wrapText="1"/>
    </xf>
    <xf numFmtId="0" fontId="25" fillId="10" borderId="52" xfId="0" applyFont="1" applyFill="1" applyBorder="1" applyAlignment="1">
      <alignment horizontal="left" wrapText="1"/>
    </xf>
    <xf numFmtId="0" fontId="31" fillId="10" borderId="51" xfId="0" applyFont="1" applyFill="1" applyBorder="1" applyAlignment="1">
      <alignment horizontal="left" vertical="top" wrapText="1"/>
    </xf>
    <xf numFmtId="0" fontId="31" fillId="10" borderId="0" xfId="0" applyFont="1" applyFill="1" applyAlignment="1">
      <alignment horizontal="left" vertical="top" wrapText="1"/>
    </xf>
    <xf numFmtId="0" fontId="31" fillId="10" borderId="52" xfId="0" applyFont="1" applyFill="1" applyBorder="1" applyAlignment="1">
      <alignment horizontal="left" vertical="top" wrapText="1"/>
    </xf>
    <xf numFmtId="0" fontId="36" fillId="0" borderId="0" xfId="0" applyFont="1"/>
    <xf numFmtId="0" fontId="19" fillId="10" borderId="43" xfId="0" applyFont="1" applyFill="1" applyBorder="1" applyAlignment="1" applyProtection="1">
      <alignment horizontal="center" vertical="center" shrinkToFit="1"/>
      <protection hidden="1"/>
    </xf>
    <xf numFmtId="0" fontId="19" fillId="10" borderId="44" xfId="0" applyFont="1" applyFill="1" applyBorder="1" applyAlignment="1" applyProtection="1">
      <alignment horizontal="center" vertical="center" shrinkToFit="1"/>
      <protection hidden="1"/>
    </xf>
    <xf numFmtId="0" fontId="19" fillId="10" borderId="45" xfId="0" applyFont="1" applyFill="1" applyBorder="1" applyAlignment="1" applyProtection="1">
      <alignment horizontal="center" vertical="center" shrinkToFit="1"/>
      <protection hidden="1"/>
    </xf>
    <xf numFmtId="0" fontId="22" fillId="10" borderId="47" xfId="0" applyFont="1" applyFill="1" applyBorder="1" applyAlignment="1" applyProtection="1">
      <alignment horizontal="left" vertical="center" shrinkToFit="1"/>
      <protection hidden="1"/>
    </xf>
    <xf numFmtId="0" fontId="14" fillId="10" borderId="47" xfId="0" applyFont="1" applyFill="1" applyBorder="1" applyAlignment="1" applyProtection="1">
      <alignment horizontal="left" vertical="center" shrinkToFit="1"/>
      <protection hidden="1"/>
    </xf>
    <xf numFmtId="0" fontId="14" fillId="10" borderId="48" xfId="0" applyFont="1" applyFill="1" applyBorder="1" applyAlignment="1" applyProtection="1">
      <alignment horizontal="left" vertical="center" shrinkToFit="1"/>
      <protection hidden="1"/>
    </xf>
    <xf numFmtId="0" fontId="14" fillId="10" borderId="49" xfId="0" applyFont="1" applyFill="1" applyBorder="1" applyAlignment="1" applyProtection="1">
      <alignment horizontal="left" vertical="center" shrinkToFit="1"/>
      <protection hidden="1"/>
    </xf>
    <xf numFmtId="0" fontId="19" fillId="15" borderId="40" xfId="0" applyFont="1" applyFill="1" applyBorder="1" applyAlignment="1" applyProtection="1">
      <alignment horizontal="left" vertical="center" indent="1" shrinkToFit="1"/>
      <protection hidden="1"/>
    </xf>
    <xf numFmtId="0" fontId="23" fillId="15" borderId="50" xfId="0" applyFont="1" applyFill="1" applyBorder="1" applyAlignment="1" applyProtection="1">
      <alignment horizontal="left" vertical="center" indent="1" shrinkToFit="1"/>
      <protection hidden="1"/>
    </xf>
    <xf numFmtId="0" fontId="23" fillId="15" borderId="41" xfId="0" applyFont="1" applyFill="1" applyBorder="1" applyAlignment="1" applyProtection="1">
      <alignment horizontal="left" vertical="center" indent="1" shrinkToFit="1"/>
      <protection hidden="1"/>
    </xf>
    <xf numFmtId="14" fontId="24" fillId="10" borderId="40" xfId="0" applyNumberFormat="1" applyFont="1" applyFill="1" applyBorder="1" applyAlignment="1">
      <alignment horizontal="center" vertical="center"/>
    </xf>
    <xf numFmtId="0" fontId="24" fillId="10" borderId="41" xfId="0" applyFont="1" applyFill="1" applyBorder="1" applyAlignment="1">
      <alignment horizontal="center" vertical="center"/>
    </xf>
    <xf numFmtId="14" fontId="30" fillId="10" borderId="42" xfId="0" applyNumberFormat="1" applyFont="1" applyFill="1" applyBorder="1" applyAlignment="1" applyProtection="1">
      <alignment shrinkToFit="1"/>
      <protection locked="0"/>
    </xf>
    <xf numFmtId="0" fontId="31" fillId="10" borderId="42" xfId="0" applyFont="1" applyFill="1" applyBorder="1" applyAlignment="1" applyProtection="1">
      <alignment shrinkToFit="1"/>
      <protection locked="0"/>
    </xf>
    <xf numFmtId="0" fontId="31" fillId="0" borderId="0" xfId="0" applyFont="1" applyAlignment="1">
      <alignment shrinkToFit="1"/>
    </xf>
    <xf numFmtId="0" fontId="32" fillId="10" borderId="42" xfId="0" applyFont="1" applyFill="1" applyBorder="1" applyAlignment="1" applyProtection="1">
      <alignment shrinkToFit="1"/>
      <protection locked="0"/>
    </xf>
    <xf numFmtId="14" fontId="33" fillId="10" borderId="42" xfId="0" applyNumberFormat="1" applyFont="1" applyFill="1" applyBorder="1" applyAlignment="1" applyProtection="1">
      <alignment shrinkToFit="1"/>
      <protection locked="0"/>
    </xf>
    <xf numFmtId="0" fontId="34" fillId="10" borderId="42" xfId="0" applyFont="1" applyFill="1" applyBorder="1" applyAlignment="1" applyProtection="1">
      <alignment shrinkToFit="1"/>
      <protection locked="0"/>
    </xf>
    <xf numFmtId="14" fontId="11" fillId="10" borderId="40" xfId="0" applyNumberFormat="1" applyFont="1" applyFill="1" applyBorder="1" applyAlignment="1">
      <alignment horizontal="center" vertical="center"/>
    </xf>
    <xf numFmtId="0" fontId="11" fillId="10" borderId="50" xfId="0" applyFont="1" applyFill="1" applyBorder="1" applyAlignment="1">
      <alignment horizontal="center" vertical="center"/>
    </xf>
    <xf numFmtId="0" fontId="11" fillId="10" borderId="41" xfId="0" applyFont="1" applyFill="1" applyBorder="1" applyAlignment="1">
      <alignment horizontal="center" vertical="center"/>
    </xf>
    <xf numFmtId="0" fontId="11" fillId="10" borderId="40" xfId="0" applyFont="1" applyFill="1" applyBorder="1" applyAlignment="1">
      <alignment horizontal="center" vertical="center"/>
    </xf>
    <xf numFmtId="0" fontId="13" fillId="10" borderId="40" xfId="0" applyFont="1" applyFill="1" applyBorder="1" applyAlignment="1">
      <alignment horizontal="left"/>
    </xf>
    <xf numFmtId="0" fontId="13" fillId="10" borderId="50" xfId="0" applyFont="1" applyFill="1" applyBorder="1" applyAlignment="1">
      <alignment horizontal="left"/>
    </xf>
    <xf numFmtId="0" fontId="13" fillId="10" borderId="41" xfId="0" applyFont="1" applyFill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25" fillId="0" borderId="0" xfId="0" applyFont="1" applyAlignment="1">
      <alignment horizontal="center" vertical="top"/>
    </xf>
    <xf numFmtId="0" fontId="11" fillId="0" borderId="4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1" fillId="1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/>
    </xf>
    <xf numFmtId="0" fontId="11" fillId="2" borderId="20" xfId="0" applyFont="1" applyFill="1" applyBorder="1" applyAlignment="1" applyProtection="1">
      <alignment horizontal="left" wrapText="1"/>
      <protection locked="0"/>
    </xf>
    <xf numFmtId="0" fontId="11" fillId="2" borderId="18" xfId="0" applyFont="1" applyFill="1" applyBorder="1" applyAlignment="1" applyProtection="1">
      <alignment horizontal="left" wrapText="1"/>
      <protection locked="0"/>
    </xf>
    <xf numFmtId="0" fontId="45" fillId="11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6" fillId="0" borderId="0" xfId="1" applyFont="1" applyAlignment="1">
      <alignment vertical="center"/>
    </xf>
    <xf numFmtId="0" fontId="47" fillId="0" borderId="0" xfId="0" applyFont="1"/>
    <xf numFmtId="0" fontId="11" fillId="0" borderId="20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1" fillId="6" borderId="10" xfId="0" applyFont="1" applyFill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21" fillId="6" borderId="10" xfId="0" applyFont="1" applyFill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4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left"/>
    </xf>
    <xf numFmtId="0" fontId="21" fillId="8" borderId="10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left" inden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21" fillId="10" borderId="7" xfId="0" applyFont="1" applyFill="1" applyBorder="1" applyAlignment="1" applyProtection="1">
      <alignment horizontal="center"/>
      <protection locked="0"/>
    </xf>
    <xf numFmtId="0" fontId="21" fillId="10" borderId="8" xfId="0" applyFont="1" applyFill="1" applyBorder="1" applyAlignment="1" applyProtection="1">
      <alignment horizontal="center"/>
      <protection locked="0"/>
    </xf>
    <xf numFmtId="0" fontId="21" fillId="10" borderId="9" xfId="0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left" indent="1"/>
    </xf>
    <xf numFmtId="0" fontId="21" fillId="10" borderId="10" xfId="0" applyFont="1" applyFill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165" fontId="21" fillId="0" borderId="10" xfId="0" applyNumberFormat="1" applyFont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shrinkToFit="1"/>
    </xf>
    <xf numFmtId="0" fontId="21" fillId="3" borderId="8" xfId="0" applyFont="1" applyFill="1" applyBorder="1" applyAlignment="1">
      <alignment horizontal="center" shrinkToFit="1"/>
    </xf>
    <xf numFmtId="0" fontId="21" fillId="3" borderId="9" xfId="0" applyFont="1" applyFill="1" applyBorder="1" applyAlignment="1">
      <alignment horizontal="center" shrinkToFit="1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shrinkToFit="1"/>
    </xf>
    <xf numFmtId="0" fontId="21" fillId="4" borderId="8" xfId="0" applyFont="1" applyFill="1" applyBorder="1" applyAlignment="1">
      <alignment horizontal="center" shrinkToFit="1"/>
    </xf>
    <xf numFmtId="0" fontId="21" fillId="4" borderId="9" xfId="0" applyFont="1" applyFill="1" applyBorder="1" applyAlignment="1">
      <alignment horizontal="center" shrinkToFit="1"/>
    </xf>
    <xf numFmtId="0" fontId="21" fillId="9" borderId="10" xfId="0" applyFont="1" applyFill="1" applyBorder="1" applyAlignment="1">
      <alignment horizontal="left"/>
    </xf>
    <xf numFmtId="0" fontId="21" fillId="9" borderId="10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left" indent="1"/>
    </xf>
    <xf numFmtId="0" fontId="21" fillId="5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17" borderId="20" xfId="0" applyFont="1" applyFill="1" applyBorder="1" applyAlignment="1" applyProtection="1">
      <alignment horizontal="left" wrapText="1"/>
      <protection locked="0"/>
    </xf>
    <xf numFmtId="0" fontId="11" fillId="17" borderId="18" xfId="0" applyFont="1" applyFill="1" applyBorder="1" applyAlignment="1" applyProtection="1">
      <alignment horizontal="left" wrapText="1"/>
      <protection locked="0"/>
    </xf>
    <xf numFmtId="0" fontId="11" fillId="9" borderId="20" xfId="0" applyFont="1" applyFill="1" applyBorder="1" applyAlignment="1">
      <alignment horizontal="left" wrapText="1"/>
    </xf>
    <xf numFmtId="0" fontId="11" fillId="9" borderId="18" xfId="0" applyFont="1" applyFill="1" applyBorder="1" applyAlignment="1">
      <alignment horizontal="left" wrapText="1"/>
    </xf>
    <xf numFmtId="0" fontId="11" fillId="14" borderId="20" xfId="0" applyFont="1" applyFill="1" applyBorder="1" applyAlignment="1">
      <alignment horizontal="left" wrapText="1"/>
    </xf>
    <xf numFmtId="0" fontId="11" fillId="14" borderId="18" xfId="0" applyFont="1" applyFill="1" applyBorder="1" applyAlignment="1">
      <alignment horizontal="left" wrapText="1"/>
    </xf>
    <xf numFmtId="0" fontId="22" fillId="0" borderId="0" xfId="0" applyFont="1" applyAlignment="1">
      <alignment horizontal="center"/>
    </xf>
    <xf numFmtId="14" fontId="11" fillId="18" borderId="7" xfId="0" applyNumberFormat="1" applyFont="1" applyFill="1" applyBorder="1" applyAlignment="1">
      <alignment horizontal="center"/>
    </xf>
    <xf numFmtId="0" fontId="11" fillId="18" borderId="9" xfId="0" applyFont="1" applyFill="1" applyBorder="1" applyAlignment="1">
      <alignment horizontal="center"/>
    </xf>
    <xf numFmtId="0" fontId="11" fillId="18" borderId="7" xfId="0" applyFont="1" applyFill="1" applyBorder="1" applyAlignment="1">
      <alignment horizont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 val="0"/>
        <i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1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66FFFF"/>
      <color rgb="FF000000"/>
      <color rgb="FF00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7" dT="2024-11-07T07:40:07.27" personId="{00000000-0000-0000-0000-000000000000}" id="{52EB0C38-8AF4-45BE-8DE6-30F7A479A88D}" done="1">
    <text>Je ověřeno, že zde není evidován majetek, který je zmařenou investicí, nebo majetek, který je již užíván např. projektové dokumentace ke stavbám, které nebudou z nějakého důvodu realizovány (s výjimkou majetku ve zkušebním provozu)?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ojidkova@kraj-jihocesky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41"/>
  <sheetViews>
    <sheetView tabSelected="1" workbookViewId="0">
      <selection activeCell="B4" sqref="B4"/>
    </sheetView>
  </sheetViews>
  <sheetFormatPr defaultRowHeight="14.4" x14ac:dyDescent="0.3"/>
  <cols>
    <col min="1" max="1" width="9.109375" style="20"/>
    <col min="2" max="2" width="87" style="20" customWidth="1"/>
  </cols>
  <sheetData>
    <row r="4" spans="1:11" ht="22.8" x14ac:dyDescent="0.3">
      <c r="B4" s="31" t="s">
        <v>491</v>
      </c>
    </row>
    <row r="7" spans="1:11" ht="1.5" customHeight="1" x14ac:dyDescent="0.3"/>
    <row r="8" spans="1:11" ht="33" customHeight="1" x14ac:dyDescent="0.3">
      <c r="A8" s="23" t="s">
        <v>19</v>
      </c>
      <c r="B8" s="22" t="s">
        <v>490</v>
      </c>
    </row>
    <row r="9" spans="1:11" ht="15" customHeight="1" x14ac:dyDescent="0.3">
      <c r="A9" s="227" t="s">
        <v>21</v>
      </c>
      <c r="B9" s="228" t="s">
        <v>623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3">
      <c r="A10" s="227"/>
      <c r="B10" s="228"/>
      <c r="C10" s="3"/>
      <c r="D10" s="3"/>
      <c r="E10" s="3"/>
      <c r="F10" s="3"/>
      <c r="G10" s="3"/>
      <c r="H10" s="3"/>
      <c r="I10" s="3"/>
      <c r="J10" s="3"/>
      <c r="K10" s="3"/>
    </row>
    <row r="11" spans="1:11" ht="17.25" customHeight="1" x14ac:dyDescent="0.3">
      <c r="A11" s="227"/>
      <c r="B11" s="228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">
      <c r="A12" s="227" t="s">
        <v>23</v>
      </c>
      <c r="B12" s="228" t="s">
        <v>636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34.5" customHeight="1" x14ac:dyDescent="0.3">
      <c r="A13" s="227"/>
      <c r="B13" s="228"/>
      <c r="C13" s="3"/>
      <c r="D13" s="3"/>
      <c r="E13" s="3"/>
      <c r="F13" s="3"/>
      <c r="G13" s="3"/>
      <c r="H13" s="3"/>
      <c r="I13" s="3"/>
      <c r="J13" s="3"/>
      <c r="K13" s="3"/>
    </row>
    <row r="14" spans="1:11" ht="135.75" customHeight="1" x14ac:dyDescent="0.3">
      <c r="A14" s="23" t="s">
        <v>25</v>
      </c>
      <c r="B14" s="24" t="s">
        <v>635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ht="44.25" customHeight="1" x14ac:dyDescent="0.3">
      <c r="A15" s="23" t="s">
        <v>27</v>
      </c>
      <c r="B15" s="22" t="s">
        <v>487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3">
      <c r="A16" s="23" t="s">
        <v>29</v>
      </c>
      <c r="B16" s="25" t="s">
        <v>274</v>
      </c>
      <c r="E16" s="11"/>
    </row>
    <row r="17" spans="1:2" x14ac:dyDescent="0.3">
      <c r="A17" s="232" t="s">
        <v>31</v>
      </c>
      <c r="B17" s="229" t="s">
        <v>637</v>
      </c>
    </row>
    <row r="18" spans="1:2" x14ac:dyDescent="0.3">
      <c r="A18" s="233"/>
      <c r="B18" s="230"/>
    </row>
    <row r="19" spans="1:2" x14ac:dyDescent="0.3">
      <c r="A19" s="233"/>
      <c r="B19" s="230"/>
    </row>
    <row r="20" spans="1:2" ht="31.5" customHeight="1" x14ac:dyDescent="0.3">
      <c r="A20" s="234"/>
      <c r="B20" s="231"/>
    </row>
    <row r="21" spans="1:2" x14ac:dyDescent="0.3">
      <c r="A21" s="227" t="s">
        <v>33</v>
      </c>
      <c r="B21" s="225" t="s">
        <v>624</v>
      </c>
    </row>
    <row r="22" spans="1:2" ht="234" customHeight="1" x14ac:dyDescent="0.3">
      <c r="A22" s="227"/>
      <c r="B22" s="226"/>
    </row>
    <row r="23" spans="1:2" ht="42.75" customHeight="1" x14ac:dyDescent="0.3">
      <c r="A23" s="23" t="s">
        <v>34</v>
      </c>
      <c r="B23" s="26" t="s">
        <v>480</v>
      </c>
    </row>
    <row r="25" spans="1:2" x14ac:dyDescent="0.3">
      <c r="A25" s="27" t="s">
        <v>486</v>
      </c>
      <c r="B25" s="27" t="s">
        <v>485</v>
      </c>
    </row>
    <row r="26" spans="1:2" x14ac:dyDescent="0.3">
      <c r="A26" s="27" t="s">
        <v>488</v>
      </c>
      <c r="B26" s="27"/>
    </row>
    <row r="27" spans="1:2" x14ac:dyDescent="0.3">
      <c r="A27" s="222" t="s">
        <v>489</v>
      </c>
      <c r="B27" s="222"/>
    </row>
    <row r="29" spans="1:2" x14ac:dyDescent="0.3">
      <c r="A29" s="223" t="s">
        <v>447</v>
      </c>
      <c r="B29" s="224"/>
    </row>
    <row r="31" spans="1:2" x14ac:dyDescent="0.3">
      <c r="A31" s="28" t="s">
        <v>341</v>
      </c>
      <c r="B31" s="29"/>
    </row>
    <row r="32" spans="1:2" x14ac:dyDescent="0.3">
      <c r="A32" s="29" t="s">
        <v>492</v>
      </c>
      <c r="B32" s="29"/>
    </row>
    <row r="33" spans="1:2" x14ac:dyDescent="0.3">
      <c r="A33" s="29" t="s">
        <v>323</v>
      </c>
      <c r="B33" s="29"/>
    </row>
    <row r="34" spans="1:2" x14ac:dyDescent="0.3">
      <c r="A34" s="29" t="s">
        <v>324</v>
      </c>
      <c r="B34" s="29"/>
    </row>
    <row r="35" spans="1:2" x14ac:dyDescent="0.3">
      <c r="A35" s="29" t="s">
        <v>325</v>
      </c>
      <c r="B35" s="29"/>
    </row>
    <row r="36" spans="1:2" x14ac:dyDescent="0.3">
      <c r="A36" s="29" t="s">
        <v>625</v>
      </c>
      <c r="B36" s="29"/>
    </row>
    <row r="37" spans="1:2" x14ac:dyDescent="0.3">
      <c r="A37" s="29" t="s">
        <v>626</v>
      </c>
      <c r="B37" s="29"/>
    </row>
    <row r="38" spans="1:2" x14ac:dyDescent="0.3">
      <c r="A38" s="30" t="s">
        <v>629</v>
      </c>
      <c r="B38" s="29"/>
    </row>
    <row r="39" spans="1:2" x14ac:dyDescent="0.3">
      <c r="A39" s="29" t="s">
        <v>628</v>
      </c>
      <c r="B39" s="29"/>
    </row>
    <row r="40" spans="1:2" s="29" customFormat="1" ht="13.8" x14ac:dyDescent="0.25">
      <c r="A40" s="29" t="s">
        <v>627</v>
      </c>
    </row>
    <row r="41" spans="1:2" x14ac:dyDescent="0.3">
      <c r="A41" s="29" t="s">
        <v>634</v>
      </c>
      <c r="B41" s="29"/>
    </row>
  </sheetData>
  <mergeCells count="10">
    <mergeCell ref="A27:B27"/>
    <mergeCell ref="A29:B29"/>
    <mergeCell ref="B21:B22"/>
    <mergeCell ref="A21:A22"/>
    <mergeCell ref="B9:B11"/>
    <mergeCell ref="A9:A11"/>
    <mergeCell ref="B12:B13"/>
    <mergeCell ref="A12:A13"/>
    <mergeCell ref="B17:B20"/>
    <mergeCell ref="A17:A20"/>
  </mergeCells>
  <hyperlinks>
    <hyperlink ref="A38" r:id="rId1" display="masojidkova@kraj-jihocesky.cz " xr:uid="{00000000-0004-0000-0000-000000000000}"/>
  </hyperlinks>
  <pageMargins left="0.31496062992125984" right="0.31496062992125984" top="0.39370078740157483" bottom="0.39370078740157483" header="0.31496062992125984" footer="0.31496062992125984"/>
  <pageSetup paperSize="9" scale="7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22"/>
  <sheetViews>
    <sheetView zoomScale="95" zoomScaleNormal="95" workbookViewId="0">
      <selection activeCell="A36" sqref="A36"/>
    </sheetView>
  </sheetViews>
  <sheetFormatPr defaultRowHeight="14.4" x14ac:dyDescent="0.3"/>
  <cols>
    <col min="1" max="1" width="21.33203125" customWidth="1"/>
    <col min="3" max="3" width="14.5546875" customWidth="1"/>
    <col min="5" max="5" width="4.109375" customWidth="1"/>
    <col min="8" max="8" width="11.33203125" bestFit="1" customWidth="1"/>
    <col min="9" max="9" width="17.88671875" customWidth="1"/>
    <col min="16" max="16" width="9.109375" style="6"/>
  </cols>
  <sheetData>
    <row r="1" spans="1:16" ht="16.5" customHeight="1" thickBot="1" x14ac:dyDescent="0.35">
      <c r="A1" s="3"/>
      <c r="O1" s="5"/>
      <c r="P1" s="14">
        <v>12</v>
      </c>
    </row>
    <row r="2" spans="1:16" ht="15.6" customHeight="1" thickBot="1" x14ac:dyDescent="0.35">
      <c r="A2" s="245" t="s">
        <v>273</v>
      </c>
      <c r="B2" s="246"/>
      <c r="C2" s="246"/>
      <c r="D2" s="246"/>
      <c r="E2" s="246"/>
      <c r="F2" s="246"/>
      <c r="G2" s="247"/>
      <c r="H2" s="32" t="s">
        <v>259</v>
      </c>
      <c r="I2" s="33"/>
      <c r="P2" s="14">
        <v>13</v>
      </c>
    </row>
    <row r="3" spans="1:16" ht="15.6" customHeight="1" thickBot="1" x14ac:dyDescent="0.35">
      <c r="A3" s="34" t="s">
        <v>260</v>
      </c>
      <c r="B3" s="248"/>
      <c r="C3" s="249"/>
      <c r="D3" s="249"/>
      <c r="E3" s="249"/>
      <c r="F3" s="249"/>
      <c r="G3" s="249"/>
      <c r="H3" s="250"/>
      <c r="I3" s="251"/>
      <c r="P3" s="14">
        <v>14</v>
      </c>
    </row>
    <row r="4" spans="1:16" ht="10.5" customHeight="1" thickBot="1" x14ac:dyDescent="0.35">
      <c r="A4" s="20"/>
      <c r="B4" s="20"/>
      <c r="C4" s="20"/>
      <c r="D4" s="20"/>
      <c r="E4" s="20"/>
      <c r="F4" s="20"/>
      <c r="G4" s="20"/>
      <c r="H4" s="20"/>
      <c r="I4" s="20"/>
      <c r="P4" s="14">
        <v>15</v>
      </c>
    </row>
    <row r="5" spans="1:16" ht="15.6" customHeight="1" thickBot="1" x14ac:dyDescent="0.35">
      <c r="A5" s="252" t="s">
        <v>261</v>
      </c>
      <c r="B5" s="253"/>
      <c r="C5" s="253"/>
      <c r="D5" s="253"/>
      <c r="E5" s="253"/>
      <c r="F5" s="253"/>
      <c r="G5" s="254"/>
      <c r="H5" s="255">
        <v>46022</v>
      </c>
      <c r="I5" s="256"/>
      <c r="P5" s="14">
        <v>18</v>
      </c>
    </row>
    <row r="6" spans="1:16" ht="6" customHeight="1" x14ac:dyDescent="0.3">
      <c r="A6" s="35"/>
      <c r="B6" s="20"/>
      <c r="C6" s="20"/>
      <c r="D6" s="36"/>
      <c r="E6" s="37"/>
      <c r="F6" s="37"/>
      <c r="G6" s="37"/>
      <c r="H6" s="37"/>
      <c r="I6" s="37"/>
      <c r="J6" s="1"/>
      <c r="P6" s="14">
        <v>19</v>
      </c>
    </row>
    <row r="7" spans="1:16" ht="8.25" customHeight="1" x14ac:dyDescent="0.3">
      <c r="A7" s="35"/>
      <c r="B7" s="20"/>
      <c r="C7" s="20"/>
      <c r="D7" s="36"/>
      <c r="E7" s="37"/>
      <c r="F7" s="37"/>
      <c r="G7" s="37"/>
      <c r="H7" s="37"/>
      <c r="I7" s="37"/>
      <c r="J7" s="1"/>
      <c r="P7" s="14">
        <v>21</v>
      </c>
    </row>
    <row r="8" spans="1:16" ht="14.25" customHeight="1" x14ac:dyDescent="0.3">
      <c r="A8" s="38" t="s">
        <v>266</v>
      </c>
      <c r="B8" s="20"/>
      <c r="C8" s="20"/>
      <c r="D8" s="20"/>
      <c r="E8" s="20"/>
      <c r="F8" s="20"/>
      <c r="G8" s="20"/>
      <c r="H8" s="20"/>
      <c r="I8" s="20"/>
      <c r="P8" s="14">
        <v>22</v>
      </c>
    </row>
    <row r="9" spans="1:16" ht="14.25" customHeight="1" x14ac:dyDescent="0.3">
      <c r="A9" s="39"/>
      <c r="B9" s="257" t="s">
        <v>483</v>
      </c>
      <c r="C9" s="258"/>
      <c r="D9" s="258"/>
      <c r="E9" s="258"/>
      <c r="F9" s="42" t="s">
        <v>267</v>
      </c>
      <c r="G9" s="259" t="s">
        <v>379</v>
      </c>
      <c r="H9" s="259"/>
      <c r="I9" s="259"/>
      <c r="P9" s="14">
        <v>25</v>
      </c>
    </row>
    <row r="10" spans="1:16" ht="14.25" customHeight="1" x14ac:dyDescent="0.3">
      <c r="A10" s="39"/>
      <c r="B10" s="257" t="s">
        <v>484</v>
      </c>
      <c r="C10" s="260"/>
      <c r="D10" s="260"/>
      <c r="E10" s="260"/>
      <c r="F10" s="42" t="s">
        <v>268</v>
      </c>
      <c r="G10" s="259" t="s">
        <v>380</v>
      </c>
      <c r="H10" s="259"/>
      <c r="I10" s="259"/>
      <c r="P10" s="14">
        <v>28</v>
      </c>
    </row>
    <row r="11" spans="1:16" ht="14.25" customHeight="1" x14ac:dyDescent="0.3">
      <c r="A11" s="44"/>
      <c r="B11" s="257" t="s">
        <v>262</v>
      </c>
      <c r="C11" s="258"/>
      <c r="D11" s="258"/>
      <c r="E11" s="258"/>
      <c r="F11" s="42" t="s">
        <v>268</v>
      </c>
      <c r="G11" s="259" t="s">
        <v>380</v>
      </c>
      <c r="H11" s="259"/>
      <c r="I11" s="259"/>
      <c r="P11" s="14">
        <v>29</v>
      </c>
    </row>
    <row r="12" spans="1:16" ht="14.25" customHeight="1" x14ac:dyDescent="0.3">
      <c r="A12" s="44"/>
      <c r="B12" s="261" t="s">
        <v>263</v>
      </c>
      <c r="C12" s="262"/>
      <c r="D12" s="262"/>
      <c r="E12" s="262"/>
      <c r="F12" s="42" t="s">
        <v>268</v>
      </c>
      <c r="G12" s="259" t="s">
        <v>380</v>
      </c>
      <c r="H12" s="259"/>
      <c r="I12" s="259"/>
      <c r="P12" s="14">
        <v>31</v>
      </c>
    </row>
    <row r="13" spans="1:16" ht="0.75" customHeight="1" x14ac:dyDescent="0.3">
      <c r="A13" s="44"/>
      <c r="B13" s="40"/>
      <c r="C13" s="41"/>
      <c r="D13" s="41"/>
      <c r="E13" s="41"/>
      <c r="F13" s="42"/>
      <c r="G13" s="43"/>
      <c r="H13" s="43"/>
      <c r="I13" s="43"/>
      <c r="P13" s="14">
        <v>32</v>
      </c>
    </row>
    <row r="14" spans="1:16" ht="6.75" hidden="1" customHeight="1" x14ac:dyDescent="0.3">
      <c r="A14" s="44"/>
      <c r="B14" s="40"/>
      <c r="C14" s="41"/>
      <c r="D14" s="41"/>
      <c r="E14" s="41"/>
      <c r="F14" s="42"/>
      <c r="G14" s="43"/>
      <c r="H14" s="43"/>
      <c r="I14" s="43"/>
      <c r="P14" s="14">
        <v>35</v>
      </c>
    </row>
    <row r="15" spans="1:16" ht="14.25" customHeight="1" x14ac:dyDescent="0.3">
      <c r="A15" s="44"/>
      <c r="B15" s="257" t="s">
        <v>264</v>
      </c>
      <c r="C15" s="258"/>
      <c r="D15" s="258"/>
      <c r="E15" s="258"/>
      <c r="F15" s="42" t="s">
        <v>268</v>
      </c>
      <c r="G15" s="259" t="s">
        <v>380</v>
      </c>
      <c r="H15" s="259"/>
      <c r="I15" s="259"/>
      <c r="P15" s="14">
        <v>36</v>
      </c>
    </row>
    <row r="16" spans="1:16" ht="13.5" customHeight="1" x14ac:dyDescent="0.3">
      <c r="A16" s="44"/>
      <c r="B16" s="257" t="s">
        <v>265</v>
      </c>
      <c r="C16" s="258"/>
      <c r="D16" s="258"/>
      <c r="E16" s="258"/>
      <c r="F16" s="42" t="s">
        <v>268</v>
      </c>
      <c r="G16" s="259" t="s">
        <v>380</v>
      </c>
      <c r="H16" s="259"/>
      <c r="I16" s="259"/>
      <c r="P16" s="14">
        <v>41</v>
      </c>
    </row>
    <row r="17" spans="1:16" ht="18.75" customHeight="1" thickBot="1" x14ac:dyDescent="0.35">
      <c r="A17" s="20"/>
      <c r="B17" s="20"/>
      <c r="C17" s="20"/>
      <c r="D17" s="20"/>
      <c r="E17" s="20"/>
      <c r="F17" s="20"/>
      <c r="G17" s="20"/>
      <c r="H17" s="20"/>
      <c r="I17" s="20"/>
      <c r="P17" s="14">
        <v>42</v>
      </c>
    </row>
    <row r="18" spans="1:16" ht="39.75" customHeight="1" thickBot="1" x14ac:dyDescent="0.35">
      <c r="A18" s="45" t="s">
        <v>282</v>
      </c>
      <c r="B18" s="46"/>
      <c r="C18" s="46"/>
      <c r="D18" s="47">
        <v>12</v>
      </c>
      <c r="E18" s="274" t="str">
        <f>VLOOKUP($D$18,' Komentář k inventarizaci účtů'!1:1048576,2,0)</f>
        <v>Nehmotné výsledky výzkumu 
a vývoje</v>
      </c>
      <c r="F18" s="275"/>
      <c r="G18" s="275"/>
      <c r="H18" s="275"/>
      <c r="I18" s="276"/>
      <c r="P18" s="14">
        <v>43</v>
      </c>
    </row>
    <row r="19" spans="1:16" ht="9" customHeight="1" x14ac:dyDescent="0.3">
      <c r="A19" s="48"/>
      <c r="B19" s="48"/>
      <c r="C19" s="48"/>
      <c r="D19" s="49"/>
      <c r="E19" s="49"/>
      <c r="F19" s="20"/>
      <c r="G19" s="20"/>
      <c r="H19" s="20"/>
      <c r="I19" s="20"/>
      <c r="P19" s="10">
        <v>51</v>
      </c>
    </row>
    <row r="20" spans="1:16" ht="15" customHeight="1" x14ac:dyDescent="0.3">
      <c r="A20" s="42" t="s">
        <v>269</v>
      </c>
      <c r="B20" s="42"/>
      <c r="C20" s="42"/>
      <c r="D20" s="20" t="str">
        <f>VLOOKUP($D$18,' Komentář k inventarizaci účtů'!1:1048576,3,0)</f>
        <v>Dokladová a fyzická inventura</v>
      </c>
      <c r="E20" s="20"/>
      <c r="F20" s="20"/>
      <c r="G20" s="20"/>
      <c r="H20" s="20"/>
      <c r="I20" s="20"/>
      <c r="P20" s="10">
        <v>52</v>
      </c>
    </row>
    <row r="21" spans="1:16" ht="15.75" customHeight="1" x14ac:dyDescent="0.3">
      <c r="A21" s="42"/>
      <c r="B21" s="42"/>
      <c r="C21" s="42"/>
      <c r="D21" s="20"/>
      <c r="E21" s="20"/>
      <c r="F21" s="20"/>
      <c r="G21" s="20"/>
      <c r="H21" s="20"/>
      <c r="I21" s="20"/>
      <c r="P21" s="10">
        <v>53</v>
      </c>
    </row>
    <row r="22" spans="1:16" ht="14.25" customHeight="1" x14ac:dyDescent="0.3">
      <c r="A22" s="42" t="s">
        <v>270</v>
      </c>
      <c r="B22" s="42"/>
      <c r="C22" s="42"/>
      <c r="D22" s="20" t="str">
        <f>VLOOKUP($D$18,' Komentář k inventarizaci účtů'!1:1048576,4,0)</f>
        <v>počítáním 
a analýzou prvotních dokladů</v>
      </c>
      <c r="E22" s="50"/>
      <c r="F22" s="50"/>
      <c r="G22" s="50"/>
      <c r="H22" s="50"/>
      <c r="I22" s="50"/>
      <c r="P22" s="10">
        <v>61</v>
      </c>
    </row>
    <row r="23" spans="1:16" ht="11.25" customHeight="1" thickBot="1" x14ac:dyDescent="0.35">
      <c r="A23" s="42"/>
      <c r="B23" s="42"/>
      <c r="C23" s="42"/>
      <c r="D23" s="20"/>
      <c r="E23" s="20"/>
      <c r="F23" s="20"/>
      <c r="G23" s="20"/>
      <c r="H23" s="20"/>
      <c r="I23" s="20"/>
      <c r="P23" s="10">
        <v>62</v>
      </c>
    </row>
    <row r="24" spans="1:16" ht="14.25" customHeight="1" thickBot="1" x14ac:dyDescent="0.35">
      <c r="A24" s="42" t="s">
        <v>271</v>
      </c>
      <c r="B24" s="42"/>
      <c r="C24" s="42"/>
      <c r="D24" s="263"/>
      <c r="E24" s="264"/>
      <c r="F24" s="265"/>
      <c r="G24" s="20"/>
      <c r="H24" s="20"/>
      <c r="I24" s="20"/>
      <c r="P24" s="10">
        <v>63</v>
      </c>
    </row>
    <row r="25" spans="1:16" ht="9.75" customHeight="1" thickBot="1" x14ac:dyDescent="0.35">
      <c r="A25" s="42"/>
      <c r="B25" s="42"/>
      <c r="C25" s="42"/>
      <c r="D25" s="20"/>
      <c r="E25" s="20"/>
      <c r="F25" s="20"/>
      <c r="G25" s="20"/>
      <c r="H25" s="20"/>
      <c r="I25" s="20"/>
      <c r="P25" s="10">
        <v>67</v>
      </c>
    </row>
    <row r="26" spans="1:16" ht="13.5" customHeight="1" thickBot="1" x14ac:dyDescent="0.35">
      <c r="A26" s="42" t="s">
        <v>272</v>
      </c>
      <c r="B26" s="42"/>
      <c r="C26" s="42"/>
      <c r="D26" s="266"/>
      <c r="E26" s="264"/>
      <c r="F26" s="265"/>
      <c r="G26" s="20"/>
      <c r="H26" s="20"/>
      <c r="I26" s="20"/>
      <c r="P26" s="10">
        <v>68</v>
      </c>
    </row>
    <row r="27" spans="1:16" ht="10.5" customHeight="1" thickBot="1" x14ac:dyDescent="0.35">
      <c r="A27" s="20"/>
      <c r="B27" s="20"/>
      <c r="C27" s="20"/>
      <c r="D27" s="20"/>
      <c r="E27" s="20"/>
      <c r="F27" s="20"/>
      <c r="G27" s="20"/>
      <c r="H27" s="20"/>
      <c r="I27" s="20"/>
      <c r="P27" s="10">
        <v>69</v>
      </c>
    </row>
    <row r="28" spans="1:16" ht="15" customHeight="1" thickBot="1" x14ac:dyDescent="0.35">
      <c r="A28" s="267" t="s">
        <v>322</v>
      </c>
      <c r="B28" s="268"/>
      <c r="C28" s="268"/>
      <c r="D28" s="268"/>
      <c r="E28" s="268"/>
      <c r="F28" s="268"/>
      <c r="G28" s="268"/>
      <c r="H28" s="269"/>
      <c r="I28" s="51">
        <f>VLOOKUP($D$18,'Rozvaha, podrozvaha'!K:O,2,0)</f>
        <v>0</v>
      </c>
      <c r="P28" s="10">
        <v>72</v>
      </c>
    </row>
    <row r="29" spans="1:16" ht="11.25" customHeight="1" thickBot="1" x14ac:dyDescent="0.35">
      <c r="A29" s="20"/>
      <c r="B29" s="20"/>
      <c r="C29" s="20"/>
      <c r="D29" s="20"/>
      <c r="E29" s="20"/>
      <c r="F29" s="20"/>
      <c r="G29" s="20"/>
      <c r="H29" s="20"/>
      <c r="I29" s="20"/>
      <c r="P29" s="10">
        <v>73</v>
      </c>
    </row>
    <row r="30" spans="1:16" ht="14.25" customHeight="1" thickBot="1" x14ac:dyDescent="0.35">
      <c r="A30" s="270" t="s">
        <v>493</v>
      </c>
      <c r="B30" s="271"/>
      <c r="C30" s="271"/>
      <c r="D30" s="271"/>
      <c r="E30" s="271"/>
      <c r="F30" s="271"/>
      <c r="G30" s="271"/>
      <c r="H30" s="272"/>
      <c r="I30" s="52">
        <v>0</v>
      </c>
      <c r="P30" s="12">
        <v>74</v>
      </c>
    </row>
    <row r="31" spans="1:16" ht="4.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P31" s="12">
        <v>78</v>
      </c>
    </row>
    <row r="32" spans="1:16" ht="4.5" customHeight="1" thickBot="1" x14ac:dyDescent="0.35">
      <c r="A32" s="20"/>
      <c r="B32" s="20"/>
      <c r="C32" s="20"/>
      <c r="D32" s="20"/>
      <c r="E32" s="20"/>
      <c r="F32" s="20"/>
      <c r="G32" s="20"/>
      <c r="H32" s="20"/>
      <c r="I32" s="20"/>
      <c r="P32" s="12">
        <v>79</v>
      </c>
    </row>
    <row r="33" spans="1:16" ht="17.25" customHeight="1" thickBot="1" x14ac:dyDescent="0.35">
      <c r="A33" s="270" t="s">
        <v>275</v>
      </c>
      <c r="B33" s="271"/>
      <c r="C33" s="271"/>
      <c r="D33" s="271"/>
      <c r="E33" s="271"/>
      <c r="F33" s="271"/>
      <c r="G33" s="271"/>
      <c r="H33" s="272"/>
      <c r="I33" s="51">
        <f>I28-I30</f>
        <v>0</v>
      </c>
      <c r="P33" s="12">
        <v>81</v>
      </c>
    </row>
    <row r="34" spans="1:16" ht="13.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P34" s="12">
        <v>82</v>
      </c>
    </row>
    <row r="35" spans="1:16" ht="14.25" customHeight="1" x14ac:dyDescent="0.3">
      <c r="A35" s="50" t="s">
        <v>382</v>
      </c>
      <c r="B35" s="50"/>
      <c r="C35" s="50"/>
      <c r="D35" s="50"/>
      <c r="E35" s="50"/>
      <c r="F35" s="50"/>
      <c r="G35" s="50"/>
      <c r="H35" s="50"/>
      <c r="I35" s="20"/>
      <c r="P35" s="12">
        <v>85</v>
      </c>
    </row>
    <row r="36" spans="1:16" ht="14.25" customHeight="1" x14ac:dyDescent="0.3">
      <c r="A36" s="53" t="str">
        <f>B9</f>
        <v>aaa</v>
      </c>
      <c r="B36" s="20"/>
      <c r="C36" s="224"/>
      <c r="D36" s="224"/>
      <c r="E36" s="224"/>
      <c r="F36" s="224"/>
      <c r="G36" s="20"/>
      <c r="H36" s="20"/>
      <c r="I36" s="20"/>
      <c r="P36" s="12">
        <v>88</v>
      </c>
    </row>
    <row r="37" spans="1:16" ht="14.25" customHeight="1" x14ac:dyDescent="0.3">
      <c r="A37" s="20"/>
      <c r="B37" s="20"/>
      <c r="C37" s="273" t="s">
        <v>276</v>
      </c>
      <c r="D37" s="273"/>
      <c r="E37" s="273"/>
      <c r="F37" s="273"/>
      <c r="G37" s="20"/>
      <c r="H37" s="20"/>
      <c r="I37" s="20"/>
      <c r="P37" s="12">
        <v>89</v>
      </c>
    </row>
    <row r="38" spans="1:16" ht="14.25" customHeight="1" x14ac:dyDescent="0.3">
      <c r="A38" s="54" t="s">
        <v>277</v>
      </c>
      <c r="B38" s="42"/>
      <c r="C38" s="42"/>
      <c r="D38" s="42"/>
      <c r="E38" s="42"/>
      <c r="F38" s="42"/>
      <c r="G38" s="42"/>
      <c r="H38" s="42"/>
      <c r="I38" s="42"/>
      <c r="P38" s="12">
        <v>112</v>
      </c>
    </row>
    <row r="39" spans="1:16" ht="14.25" customHeight="1" x14ac:dyDescent="0.3">
      <c r="A39" s="42" t="s">
        <v>383</v>
      </c>
      <c r="B39" s="42"/>
      <c r="C39" s="42"/>
      <c r="D39" s="42"/>
      <c r="E39" s="42"/>
      <c r="F39" s="42"/>
      <c r="G39" s="42"/>
      <c r="H39" s="42"/>
      <c r="I39" s="42"/>
      <c r="P39" s="12">
        <v>119</v>
      </c>
    </row>
    <row r="40" spans="1:16" ht="14.25" customHeight="1" x14ac:dyDescent="0.3">
      <c r="A40" s="55" t="str">
        <f>B10</f>
        <v>bbb</v>
      </c>
      <c r="B40" s="42"/>
      <c r="C40" s="244" t="s">
        <v>278</v>
      </c>
      <c r="D40" s="244"/>
      <c r="E40" s="244"/>
      <c r="F40" s="244"/>
      <c r="G40" s="20"/>
      <c r="H40" s="20"/>
      <c r="I40" s="20"/>
      <c r="P40" s="10">
        <v>121</v>
      </c>
    </row>
    <row r="41" spans="1:16" ht="14.25" customHeight="1" x14ac:dyDescent="0.3">
      <c r="A41" s="55" t="str">
        <f t="shared" ref="A41:A42" si="0">B11</f>
        <v>ccc</v>
      </c>
      <c r="B41" s="42"/>
      <c r="C41" s="244" t="s">
        <v>278</v>
      </c>
      <c r="D41" s="244"/>
      <c r="E41" s="244"/>
      <c r="F41" s="244"/>
      <c r="G41" s="20"/>
      <c r="H41" s="20"/>
      <c r="I41" s="20"/>
      <c r="P41" s="10">
        <v>122</v>
      </c>
    </row>
    <row r="42" spans="1:16" ht="14.25" customHeight="1" x14ac:dyDescent="0.3">
      <c r="A42" s="55" t="str">
        <f t="shared" si="0"/>
        <v>ddd</v>
      </c>
      <c r="B42" s="42"/>
      <c r="C42" s="244" t="s">
        <v>278</v>
      </c>
      <c r="D42" s="244"/>
      <c r="E42" s="244"/>
      <c r="F42" s="244"/>
      <c r="G42" s="20"/>
      <c r="H42" s="20"/>
      <c r="I42" s="20"/>
      <c r="P42" s="10">
        <v>123</v>
      </c>
    </row>
    <row r="43" spans="1:16" ht="14.25" customHeight="1" x14ac:dyDescent="0.3">
      <c r="A43" s="55" t="str">
        <f>B15</f>
        <v>eee</v>
      </c>
      <c r="B43" s="42"/>
      <c r="C43" s="244" t="s">
        <v>278</v>
      </c>
      <c r="D43" s="244"/>
      <c r="E43" s="244"/>
      <c r="F43" s="244"/>
      <c r="G43" s="20"/>
      <c r="H43" s="20"/>
      <c r="I43" s="20"/>
      <c r="P43" s="10">
        <v>132</v>
      </c>
    </row>
    <row r="44" spans="1:16" ht="14.25" customHeight="1" x14ac:dyDescent="0.3">
      <c r="A44" s="55" t="str">
        <f>B16</f>
        <v>fff</v>
      </c>
      <c r="B44" s="42"/>
      <c r="C44" s="244" t="s">
        <v>278</v>
      </c>
      <c r="D44" s="244"/>
      <c r="E44" s="244"/>
      <c r="F44" s="244"/>
      <c r="G44" s="20"/>
      <c r="H44" s="20"/>
      <c r="I44" s="20"/>
      <c r="P44" s="10">
        <v>138</v>
      </c>
    </row>
    <row r="45" spans="1:16" ht="14.25" customHeight="1" x14ac:dyDescent="0.3">
      <c r="A45" s="42" t="s">
        <v>405</v>
      </c>
      <c r="B45" s="42"/>
      <c r="C45" s="42"/>
      <c r="D45" s="42"/>
      <c r="E45" s="42"/>
      <c r="F45" s="42"/>
      <c r="G45" s="42"/>
      <c r="H45" s="42"/>
      <c r="I45" s="20"/>
      <c r="P45" s="10">
        <v>139</v>
      </c>
    </row>
    <row r="46" spans="1:16" ht="14.25" customHeight="1" x14ac:dyDescent="0.3">
      <c r="A46" s="20"/>
      <c r="B46" s="20"/>
      <c r="C46" s="20"/>
      <c r="D46" s="20"/>
      <c r="E46" s="20"/>
      <c r="F46" s="20"/>
      <c r="G46" s="20"/>
      <c r="H46" s="20"/>
      <c r="I46" s="20"/>
      <c r="P46" s="10">
        <v>142</v>
      </c>
    </row>
    <row r="47" spans="1:16" ht="14.25" customHeight="1" x14ac:dyDescent="0.3">
      <c r="A47" s="56" t="s">
        <v>494</v>
      </c>
      <c r="B47" s="56"/>
      <c r="C47" s="56"/>
      <c r="D47" s="42" t="s">
        <v>281</v>
      </c>
      <c r="E47" s="42"/>
      <c r="F47" s="42"/>
      <c r="G47" s="42" t="s">
        <v>279</v>
      </c>
      <c r="H47" s="279"/>
      <c r="I47" s="279"/>
      <c r="P47" s="10">
        <v>144</v>
      </c>
    </row>
    <row r="48" spans="1:16" ht="14.25" customHeight="1" thickBot="1" x14ac:dyDescent="0.35">
      <c r="A48" s="20"/>
      <c r="B48" s="20"/>
      <c r="C48" s="20"/>
      <c r="D48" s="273" t="s">
        <v>276</v>
      </c>
      <c r="E48" s="273"/>
      <c r="F48" s="273"/>
      <c r="G48" s="20"/>
      <c r="H48" s="20"/>
      <c r="I48" s="20"/>
      <c r="P48" s="10">
        <v>146</v>
      </c>
    </row>
    <row r="49" spans="1:16" ht="15" thickBot="1" x14ac:dyDescent="0.35">
      <c r="A49" s="277" t="s">
        <v>280</v>
      </c>
      <c r="B49" s="278"/>
      <c r="C49" s="20"/>
      <c r="D49" s="20"/>
      <c r="E49" s="20"/>
      <c r="F49" s="20"/>
      <c r="G49" s="20"/>
      <c r="H49" s="20"/>
      <c r="I49" s="20"/>
      <c r="P49" s="13">
        <v>149</v>
      </c>
    </row>
    <row r="50" spans="1:16" ht="11.25" customHeight="1" x14ac:dyDescent="0.3">
      <c r="A50" s="281"/>
      <c r="B50" s="281"/>
      <c r="C50" s="281"/>
      <c r="D50" s="281"/>
      <c r="E50" s="281"/>
      <c r="F50" s="281"/>
      <c r="G50" s="20"/>
      <c r="H50" s="280"/>
      <c r="I50" s="280"/>
      <c r="P50" s="13">
        <v>151</v>
      </c>
    </row>
    <row r="51" spans="1:16" x14ac:dyDescent="0.3">
      <c r="A51" s="57" t="str">
        <f>CONCATENATE("Nedílná součást inventarizace účtu č. ",IF(D18&lt;100,CONCATENATE(0,D18),D18))</f>
        <v>Nedílná součást inventarizace účtu č. 012</v>
      </c>
      <c r="B51" s="20"/>
      <c r="C51" s="20"/>
      <c r="D51" s="20"/>
      <c r="E51" s="20"/>
      <c r="F51" s="20"/>
      <c r="G51" s="20"/>
      <c r="H51" s="20"/>
      <c r="I51" s="20"/>
      <c r="P51" s="13">
        <v>152</v>
      </c>
    </row>
    <row r="52" spans="1:16" ht="12" customHeight="1" thickBot="1" x14ac:dyDescent="0.35">
      <c r="A52" s="20"/>
      <c r="B52" s="20"/>
      <c r="C52" s="20"/>
      <c r="D52" s="20"/>
      <c r="E52" s="20"/>
      <c r="F52" s="20"/>
      <c r="G52" s="20"/>
      <c r="H52" s="20"/>
      <c r="I52" s="20"/>
      <c r="P52" s="13">
        <v>153</v>
      </c>
    </row>
    <row r="53" spans="1:16" ht="15" customHeight="1" x14ac:dyDescent="0.3">
      <c r="A53" s="235" t="s">
        <v>283</v>
      </c>
      <c r="B53" s="236"/>
      <c r="C53" s="236"/>
      <c r="D53" s="236"/>
      <c r="E53" s="236"/>
      <c r="F53" s="236"/>
      <c r="G53" s="236"/>
      <c r="H53" s="236"/>
      <c r="I53" s="237"/>
      <c r="P53" s="12">
        <v>154</v>
      </c>
    </row>
    <row r="54" spans="1:16" x14ac:dyDescent="0.3">
      <c r="A54" s="238"/>
      <c r="B54" s="239"/>
      <c r="C54" s="239"/>
      <c r="D54" s="239"/>
      <c r="E54" s="239"/>
      <c r="F54" s="239"/>
      <c r="G54" s="239"/>
      <c r="H54" s="239"/>
      <c r="I54" s="240"/>
      <c r="P54" s="12">
        <v>156</v>
      </c>
    </row>
    <row r="55" spans="1:16" ht="12" customHeight="1" x14ac:dyDescent="0.3">
      <c r="A55" s="58"/>
      <c r="B55" s="59"/>
      <c r="C55" s="59"/>
      <c r="D55" s="59"/>
      <c r="E55" s="59"/>
      <c r="F55" s="59"/>
      <c r="G55" s="59"/>
      <c r="H55" s="59"/>
      <c r="I55" s="60"/>
      <c r="P55" s="12">
        <v>157</v>
      </c>
    </row>
    <row r="56" spans="1:16" ht="15" customHeight="1" thickBot="1" x14ac:dyDescent="0.35">
      <c r="A56" s="241" t="str">
        <f>IF(VLOOKUP($D$18,' Komentář k inventarizaci účtů'!1:1048576,5,0)=0,"-",VLOOKUP($D$18,' Komentář k inventarizaci účtů'!1:1048576,5,0))</f>
        <v>-</v>
      </c>
      <c r="B56" s="242"/>
      <c r="C56" s="242"/>
      <c r="D56" s="242"/>
      <c r="E56" s="242"/>
      <c r="F56" s="242"/>
      <c r="G56" s="242"/>
      <c r="H56" s="242"/>
      <c r="I56" s="243"/>
      <c r="J56" s="9"/>
      <c r="K56" s="9"/>
      <c r="L56" s="9"/>
      <c r="M56" s="9"/>
      <c r="N56" s="9"/>
      <c r="O56" s="9"/>
      <c r="P56" s="12">
        <v>161</v>
      </c>
    </row>
    <row r="57" spans="1:16" x14ac:dyDescent="0.3">
      <c r="A57" s="235" t="str">
        <f>IF(VLOOKUP($D$18,' Komentář k inventarizaci účtů'!1:1048576,6,0)=0,"-",VLOOKUP($D$18,' Komentář k inventarizaci účtů'!1:1048576,6,0))</f>
        <v>Dokumentace k dokladové inventuře (kdy položka vznikla, číslo dokladu, popis, částka, případně kopie dokladů)</v>
      </c>
      <c r="B57" s="236"/>
      <c r="C57" s="236"/>
      <c r="D57" s="236"/>
      <c r="E57" s="236"/>
      <c r="F57" s="236"/>
      <c r="G57" s="236"/>
      <c r="H57" s="236"/>
      <c r="I57" s="237"/>
      <c r="P57" s="12">
        <v>162</v>
      </c>
    </row>
    <row r="58" spans="1:16" x14ac:dyDescent="0.3">
      <c r="A58" s="238" t="s">
        <v>284</v>
      </c>
      <c r="B58" s="239"/>
      <c r="C58" s="239"/>
      <c r="D58" s="239"/>
      <c r="E58" s="239"/>
      <c r="F58" s="239"/>
      <c r="G58" s="239"/>
      <c r="H58" s="239"/>
      <c r="I58" s="240"/>
      <c r="P58" s="12">
        <v>163</v>
      </c>
    </row>
    <row r="59" spans="1:16" x14ac:dyDescent="0.3">
      <c r="A59" s="61" t="s">
        <v>284</v>
      </c>
      <c r="B59" s="62"/>
      <c r="C59" s="62"/>
      <c r="D59" s="62"/>
      <c r="E59" s="62"/>
      <c r="F59" s="62"/>
      <c r="G59" s="62"/>
      <c r="H59" s="62"/>
      <c r="I59" s="63"/>
      <c r="P59" s="12">
        <v>164</v>
      </c>
    </row>
    <row r="60" spans="1:16" x14ac:dyDescent="0.3">
      <c r="A60" s="61"/>
      <c r="B60" s="62"/>
      <c r="C60" s="62"/>
      <c r="D60" s="62"/>
      <c r="E60" s="62"/>
      <c r="F60" s="62"/>
      <c r="G60" s="62"/>
      <c r="H60" s="62"/>
      <c r="I60" s="63"/>
      <c r="P60" s="12">
        <v>165</v>
      </c>
    </row>
    <row r="61" spans="1:16" x14ac:dyDescent="0.3">
      <c r="A61" s="61" t="s">
        <v>284</v>
      </c>
      <c r="B61" s="62"/>
      <c r="C61" s="62"/>
      <c r="D61" s="62"/>
      <c r="E61" s="62"/>
      <c r="F61" s="62"/>
      <c r="G61" s="62"/>
      <c r="H61" s="62"/>
      <c r="I61" s="63"/>
      <c r="P61" s="12">
        <v>167</v>
      </c>
    </row>
    <row r="62" spans="1:16" x14ac:dyDescent="0.3">
      <c r="A62" s="61" t="s">
        <v>284</v>
      </c>
      <c r="B62" s="62"/>
      <c r="C62" s="62"/>
      <c r="D62" s="62"/>
      <c r="E62" s="62"/>
      <c r="F62" s="62"/>
      <c r="G62" s="62"/>
      <c r="H62" s="62"/>
      <c r="I62" s="63"/>
      <c r="P62" s="12">
        <v>168</v>
      </c>
    </row>
    <row r="63" spans="1:16" x14ac:dyDescent="0.3">
      <c r="A63" s="61" t="s">
        <v>284</v>
      </c>
      <c r="B63" s="62"/>
      <c r="C63" s="62"/>
      <c r="D63" s="62"/>
      <c r="E63" s="62"/>
      <c r="F63" s="62"/>
      <c r="G63" s="62"/>
      <c r="H63" s="62"/>
      <c r="I63" s="63"/>
      <c r="P63" s="12">
        <v>171</v>
      </c>
    </row>
    <row r="64" spans="1:16" ht="21.6" customHeight="1" x14ac:dyDescent="0.3">
      <c r="A64" s="61" t="s">
        <v>284</v>
      </c>
      <c r="B64" s="62"/>
      <c r="C64" s="62"/>
      <c r="D64" s="62"/>
      <c r="E64" s="62"/>
      <c r="F64" s="62"/>
      <c r="G64" s="62"/>
      <c r="H64" s="62"/>
      <c r="I64" s="63"/>
      <c r="P64" s="12">
        <v>172</v>
      </c>
    </row>
    <row r="65" spans="1:16" ht="1.2" customHeight="1" thickBot="1" x14ac:dyDescent="0.35">
      <c r="A65" s="17"/>
      <c r="B65" s="18"/>
      <c r="C65" s="18"/>
      <c r="D65" s="18"/>
      <c r="E65" s="18"/>
      <c r="F65" s="18"/>
      <c r="G65" s="18"/>
      <c r="H65" s="18"/>
      <c r="I65" s="19"/>
      <c r="P65" s="12">
        <v>173</v>
      </c>
    </row>
    <row r="66" spans="1:16" ht="3.75" customHeight="1" x14ac:dyDescent="0.3">
      <c r="A66" s="2"/>
      <c r="B66" s="2"/>
      <c r="C66" s="2"/>
      <c r="D66" s="2"/>
      <c r="E66" s="2"/>
      <c r="F66" s="2"/>
      <c r="G66" s="2"/>
      <c r="H66" s="2"/>
      <c r="P66" s="12">
        <v>176</v>
      </c>
    </row>
    <row r="67" spans="1:16" ht="6.75" customHeight="1" x14ac:dyDescent="0.3">
      <c r="A67" s="2"/>
      <c r="B67" s="2"/>
      <c r="C67" s="2"/>
      <c r="D67" s="2"/>
      <c r="E67" s="2"/>
      <c r="F67" s="2"/>
      <c r="G67" s="2"/>
      <c r="H67" s="2"/>
      <c r="P67" s="12">
        <v>177</v>
      </c>
    </row>
    <row r="68" spans="1:16" ht="3.75" customHeight="1" x14ac:dyDescent="0.3">
      <c r="P68" s="12">
        <v>181</v>
      </c>
    </row>
    <row r="69" spans="1:16" ht="6.75" customHeight="1" x14ac:dyDescent="0.3">
      <c r="P69" s="12">
        <v>182</v>
      </c>
    </row>
    <row r="70" spans="1:16" ht="7.5" customHeight="1" x14ac:dyDescent="0.3">
      <c r="P70" s="12">
        <v>183</v>
      </c>
    </row>
    <row r="71" spans="1:16" ht="7.5" customHeight="1" x14ac:dyDescent="0.3">
      <c r="P71" s="12">
        <v>184</v>
      </c>
    </row>
    <row r="72" spans="1:16" ht="6" customHeight="1" x14ac:dyDescent="0.3">
      <c r="P72" s="12">
        <v>185</v>
      </c>
    </row>
    <row r="73" spans="1:16" ht="6.75" customHeight="1" x14ac:dyDescent="0.3">
      <c r="P73" s="12">
        <v>186</v>
      </c>
    </row>
    <row r="74" spans="1:16" ht="6.75" customHeight="1" x14ac:dyDescent="0.3">
      <c r="P74" s="12">
        <v>191</v>
      </c>
    </row>
    <row r="75" spans="1:16" ht="6" customHeight="1" x14ac:dyDescent="0.3">
      <c r="P75" s="12">
        <v>192</v>
      </c>
    </row>
    <row r="76" spans="1:16" ht="3.75" customHeight="1" x14ac:dyDescent="0.3">
      <c r="P76" s="12">
        <v>193</v>
      </c>
    </row>
    <row r="77" spans="1:16" ht="6.75" customHeight="1" x14ac:dyDescent="0.3">
      <c r="P77" s="12">
        <v>194</v>
      </c>
    </row>
    <row r="78" spans="1:16" ht="3.75" customHeight="1" x14ac:dyDescent="0.3">
      <c r="P78" s="12">
        <v>195</v>
      </c>
    </row>
    <row r="79" spans="1:16" ht="4.5" customHeight="1" x14ac:dyDescent="0.3">
      <c r="P79" s="12">
        <v>198</v>
      </c>
    </row>
    <row r="80" spans="1:16" x14ac:dyDescent="0.3">
      <c r="P80" s="12">
        <v>199</v>
      </c>
    </row>
    <row r="81" spans="16:16" ht="5.25" customHeight="1" x14ac:dyDescent="0.3">
      <c r="P81" s="12">
        <v>231</v>
      </c>
    </row>
    <row r="82" spans="16:16" x14ac:dyDescent="0.3">
      <c r="P82" s="12">
        <v>236</v>
      </c>
    </row>
    <row r="83" spans="16:16" ht="7.5" customHeight="1" x14ac:dyDescent="0.3">
      <c r="P83" s="12">
        <v>241</v>
      </c>
    </row>
    <row r="84" spans="16:16" ht="5.25" customHeight="1" x14ac:dyDescent="0.3">
      <c r="P84" s="12">
        <v>244</v>
      </c>
    </row>
    <row r="85" spans="16:16" ht="6.75" customHeight="1" x14ac:dyDescent="0.3">
      <c r="P85" s="10">
        <v>245</v>
      </c>
    </row>
    <row r="86" spans="16:16" ht="8.25" customHeight="1" x14ac:dyDescent="0.3">
      <c r="P86" s="10">
        <v>251</v>
      </c>
    </row>
    <row r="87" spans="16:16" ht="6" customHeight="1" x14ac:dyDescent="0.3">
      <c r="P87" s="10">
        <v>253</v>
      </c>
    </row>
    <row r="88" spans="16:16" ht="4.5" customHeight="1" x14ac:dyDescent="0.3">
      <c r="P88" s="10">
        <v>256</v>
      </c>
    </row>
    <row r="89" spans="16:16" ht="5.25" customHeight="1" x14ac:dyDescent="0.3">
      <c r="P89" s="10">
        <v>261</v>
      </c>
    </row>
    <row r="90" spans="16:16" ht="9" customHeight="1" x14ac:dyDescent="0.3">
      <c r="P90" s="10">
        <v>262</v>
      </c>
    </row>
    <row r="91" spans="16:16" ht="7.5" customHeight="1" x14ac:dyDescent="0.3">
      <c r="P91" s="10">
        <v>263</v>
      </c>
    </row>
    <row r="92" spans="16:16" ht="6" customHeight="1" x14ac:dyDescent="0.3">
      <c r="P92" s="10">
        <v>281</v>
      </c>
    </row>
    <row r="93" spans="16:16" ht="8.25" customHeight="1" x14ac:dyDescent="0.3">
      <c r="P93" s="10">
        <v>282</v>
      </c>
    </row>
    <row r="94" spans="16:16" ht="9" customHeight="1" x14ac:dyDescent="0.3">
      <c r="P94" s="10">
        <v>283</v>
      </c>
    </row>
    <row r="95" spans="16:16" ht="6" customHeight="1" x14ac:dyDescent="0.3">
      <c r="P95" s="10">
        <v>289</v>
      </c>
    </row>
    <row r="96" spans="16:16" ht="6" customHeight="1" x14ac:dyDescent="0.3">
      <c r="P96" s="10">
        <v>311</v>
      </c>
    </row>
    <row r="97" spans="16:16" ht="6.75" customHeight="1" x14ac:dyDescent="0.3">
      <c r="P97" s="10">
        <v>312</v>
      </c>
    </row>
    <row r="98" spans="16:16" ht="6" customHeight="1" x14ac:dyDescent="0.3">
      <c r="P98" s="10">
        <v>313</v>
      </c>
    </row>
    <row r="99" spans="16:16" ht="7.5" customHeight="1" x14ac:dyDescent="0.3">
      <c r="P99" s="10">
        <v>314</v>
      </c>
    </row>
    <row r="100" spans="16:16" ht="7.5" customHeight="1" x14ac:dyDescent="0.3">
      <c r="P100" s="10">
        <v>315</v>
      </c>
    </row>
    <row r="101" spans="16:16" ht="9.75" customHeight="1" x14ac:dyDescent="0.3">
      <c r="P101" s="10">
        <v>316</v>
      </c>
    </row>
    <row r="102" spans="16:16" ht="6" customHeight="1" x14ac:dyDescent="0.3">
      <c r="P102" s="10">
        <v>317</v>
      </c>
    </row>
    <row r="103" spans="16:16" ht="6" customHeight="1" x14ac:dyDescent="0.3">
      <c r="P103" s="10">
        <v>319</v>
      </c>
    </row>
    <row r="104" spans="16:16" ht="6" customHeight="1" x14ac:dyDescent="0.3">
      <c r="P104" s="10">
        <v>321</v>
      </c>
    </row>
    <row r="105" spans="16:16" ht="6" customHeight="1" x14ac:dyDescent="0.3">
      <c r="P105" s="10">
        <v>322</v>
      </c>
    </row>
    <row r="106" spans="16:16" ht="8.25" customHeight="1" x14ac:dyDescent="0.3">
      <c r="P106" s="10">
        <v>324</v>
      </c>
    </row>
    <row r="107" spans="16:16" ht="4.5" customHeight="1" x14ac:dyDescent="0.3">
      <c r="P107" s="13">
        <v>325</v>
      </c>
    </row>
    <row r="108" spans="16:16" ht="7.5" customHeight="1" x14ac:dyDescent="0.3">
      <c r="P108" s="13">
        <v>326</v>
      </c>
    </row>
    <row r="109" spans="16:16" ht="5.25" customHeight="1" x14ac:dyDescent="0.3">
      <c r="P109" s="10">
        <v>331</v>
      </c>
    </row>
    <row r="110" spans="16:16" ht="6" customHeight="1" x14ac:dyDescent="0.3">
      <c r="P110" s="10">
        <v>333</v>
      </c>
    </row>
    <row r="111" spans="16:16" ht="5.25" customHeight="1" x14ac:dyDescent="0.3">
      <c r="P111" s="10">
        <v>335</v>
      </c>
    </row>
    <row r="112" spans="16:16" ht="6" customHeight="1" x14ac:dyDescent="0.3">
      <c r="P112" s="10" t="s">
        <v>333</v>
      </c>
    </row>
    <row r="113" spans="16:16" ht="5.25" customHeight="1" x14ac:dyDescent="0.3">
      <c r="P113" s="10" t="s">
        <v>334</v>
      </c>
    </row>
    <row r="114" spans="16:16" ht="6" customHeight="1" x14ac:dyDescent="0.3">
      <c r="P114" s="10" t="s">
        <v>357</v>
      </c>
    </row>
    <row r="115" spans="16:16" ht="7.5" customHeight="1" x14ac:dyDescent="0.3">
      <c r="P115" s="10" t="s">
        <v>359</v>
      </c>
    </row>
    <row r="116" spans="16:16" ht="8.25" customHeight="1" x14ac:dyDescent="0.3">
      <c r="P116" s="10" t="s">
        <v>360</v>
      </c>
    </row>
    <row r="117" spans="16:16" ht="7.5" customHeight="1" x14ac:dyDescent="0.3">
      <c r="P117" s="10" t="s">
        <v>361</v>
      </c>
    </row>
    <row r="118" spans="16:16" ht="9" customHeight="1" x14ac:dyDescent="0.3">
      <c r="P118" s="10" t="s">
        <v>335</v>
      </c>
    </row>
    <row r="119" spans="16:16" ht="6" customHeight="1" x14ac:dyDescent="0.3">
      <c r="P119" s="10" t="s">
        <v>336</v>
      </c>
    </row>
    <row r="120" spans="16:16" ht="5.25" customHeight="1" x14ac:dyDescent="0.3">
      <c r="P120" s="10" t="s">
        <v>337</v>
      </c>
    </row>
    <row r="121" spans="16:16" ht="6" customHeight="1" x14ac:dyDescent="0.3">
      <c r="P121" s="10" t="s">
        <v>338</v>
      </c>
    </row>
    <row r="122" spans="16:16" ht="6" customHeight="1" x14ac:dyDescent="0.3">
      <c r="P122" s="10" t="s">
        <v>339</v>
      </c>
    </row>
    <row r="123" spans="16:16" ht="4.5" customHeight="1" x14ac:dyDescent="0.3">
      <c r="P123" s="10" t="s">
        <v>340</v>
      </c>
    </row>
    <row r="124" spans="16:16" ht="6" customHeight="1" x14ac:dyDescent="0.3">
      <c r="P124" s="10">
        <v>344</v>
      </c>
    </row>
    <row r="125" spans="16:16" ht="6" customHeight="1" x14ac:dyDescent="0.3">
      <c r="P125" s="10">
        <v>345</v>
      </c>
    </row>
    <row r="126" spans="16:16" ht="7.5" customHeight="1" x14ac:dyDescent="0.3">
      <c r="P126" s="10">
        <v>346</v>
      </c>
    </row>
    <row r="127" spans="16:16" ht="6" customHeight="1" x14ac:dyDescent="0.3">
      <c r="P127" s="10">
        <v>347</v>
      </c>
    </row>
    <row r="128" spans="16:16" ht="6" customHeight="1" x14ac:dyDescent="0.3">
      <c r="P128" s="10">
        <v>348</v>
      </c>
    </row>
    <row r="129" spans="16:16" ht="3.75" customHeight="1" x14ac:dyDescent="0.3">
      <c r="P129" s="10">
        <v>349</v>
      </c>
    </row>
    <row r="130" spans="16:16" ht="9" customHeight="1" x14ac:dyDescent="0.3">
      <c r="P130" s="13">
        <v>361</v>
      </c>
    </row>
    <row r="131" spans="16:16" ht="7.5" customHeight="1" x14ac:dyDescent="0.3">
      <c r="P131" s="13">
        <v>362</v>
      </c>
    </row>
    <row r="132" spans="16:16" x14ac:dyDescent="0.3">
      <c r="P132" s="13" t="s">
        <v>342</v>
      </c>
    </row>
    <row r="133" spans="16:16" x14ac:dyDescent="0.3">
      <c r="P133" s="10" t="s">
        <v>343</v>
      </c>
    </row>
    <row r="134" spans="16:16" x14ac:dyDescent="0.3">
      <c r="P134" s="10">
        <v>364</v>
      </c>
    </row>
    <row r="135" spans="16:16" x14ac:dyDescent="0.3">
      <c r="P135" s="10">
        <v>365</v>
      </c>
    </row>
    <row r="136" spans="16:16" x14ac:dyDescent="0.3">
      <c r="P136" s="10">
        <v>366</v>
      </c>
    </row>
    <row r="137" spans="16:16" x14ac:dyDescent="0.3">
      <c r="P137" s="10">
        <v>367</v>
      </c>
    </row>
    <row r="138" spans="16:16" x14ac:dyDescent="0.3">
      <c r="P138" s="10">
        <v>368</v>
      </c>
    </row>
    <row r="139" spans="16:16" x14ac:dyDescent="0.3">
      <c r="P139" s="10">
        <v>369</v>
      </c>
    </row>
    <row r="140" spans="16:16" x14ac:dyDescent="0.3">
      <c r="P140" s="10">
        <v>373</v>
      </c>
    </row>
    <row r="141" spans="16:16" x14ac:dyDescent="0.3">
      <c r="P141" s="10">
        <v>374</v>
      </c>
    </row>
    <row r="142" spans="16:16" x14ac:dyDescent="0.3">
      <c r="P142" s="10" t="s">
        <v>448</v>
      </c>
    </row>
    <row r="143" spans="16:16" x14ac:dyDescent="0.3">
      <c r="P143" s="10" t="s">
        <v>449</v>
      </c>
    </row>
    <row r="144" spans="16:16" x14ac:dyDescent="0.3">
      <c r="P144" s="10">
        <v>377</v>
      </c>
    </row>
    <row r="145" spans="16:16" x14ac:dyDescent="0.3">
      <c r="P145" s="10">
        <v>378</v>
      </c>
    </row>
    <row r="146" spans="16:16" x14ac:dyDescent="0.3">
      <c r="P146" s="10">
        <v>381</v>
      </c>
    </row>
    <row r="147" spans="16:16" x14ac:dyDescent="0.3">
      <c r="P147" s="10">
        <v>383</v>
      </c>
    </row>
    <row r="148" spans="16:16" x14ac:dyDescent="0.3">
      <c r="P148" s="10">
        <v>384</v>
      </c>
    </row>
    <row r="149" spans="16:16" x14ac:dyDescent="0.3">
      <c r="P149" s="10">
        <v>385</v>
      </c>
    </row>
    <row r="150" spans="16:16" x14ac:dyDescent="0.3">
      <c r="P150" s="10">
        <v>388</v>
      </c>
    </row>
    <row r="151" spans="16:16" x14ac:dyDescent="0.3">
      <c r="P151" s="10">
        <v>389</v>
      </c>
    </row>
    <row r="152" spans="16:16" x14ac:dyDescent="0.3">
      <c r="P152" s="10">
        <v>401</v>
      </c>
    </row>
    <row r="153" spans="16:16" x14ac:dyDescent="0.3">
      <c r="P153" s="10">
        <v>403</v>
      </c>
    </row>
    <row r="154" spans="16:16" x14ac:dyDescent="0.3">
      <c r="P154" s="10">
        <v>405</v>
      </c>
    </row>
    <row r="155" spans="16:16" x14ac:dyDescent="0.3">
      <c r="P155" s="10">
        <v>406</v>
      </c>
    </row>
    <row r="156" spans="16:16" x14ac:dyDescent="0.3">
      <c r="P156" s="10">
        <v>407</v>
      </c>
    </row>
    <row r="157" spans="16:16" x14ac:dyDescent="0.3">
      <c r="P157" s="10">
        <v>408</v>
      </c>
    </row>
    <row r="158" spans="16:16" x14ac:dyDescent="0.3">
      <c r="P158" s="10">
        <v>419</v>
      </c>
    </row>
    <row r="159" spans="16:16" x14ac:dyDescent="0.3">
      <c r="P159" s="10">
        <v>431</v>
      </c>
    </row>
    <row r="160" spans="16:16" x14ac:dyDescent="0.3">
      <c r="P160" s="10">
        <v>432</v>
      </c>
    </row>
    <row r="161" spans="16:16" x14ac:dyDescent="0.3">
      <c r="P161" s="10">
        <v>441</v>
      </c>
    </row>
    <row r="162" spans="16:16" x14ac:dyDescent="0.3">
      <c r="P162" s="10">
        <v>451</v>
      </c>
    </row>
    <row r="163" spans="16:16" x14ac:dyDescent="0.3">
      <c r="P163" s="10">
        <v>452</v>
      </c>
    </row>
    <row r="164" spans="16:16" x14ac:dyDescent="0.3">
      <c r="P164" s="10">
        <v>453</v>
      </c>
    </row>
    <row r="165" spans="16:16" x14ac:dyDescent="0.3">
      <c r="P165" s="10">
        <v>455</v>
      </c>
    </row>
    <row r="166" spans="16:16" x14ac:dyDescent="0.3">
      <c r="P166" s="10">
        <v>456</v>
      </c>
    </row>
    <row r="167" spans="16:16" x14ac:dyDescent="0.3">
      <c r="P167" s="10">
        <v>457</v>
      </c>
    </row>
    <row r="168" spans="16:16" x14ac:dyDescent="0.3">
      <c r="P168" s="10">
        <v>459</v>
      </c>
    </row>
    <row r="169" spans="16:16" x14ac:dyDescent="0.3">
      <c r="P169" s="10">
        <v>462</v>
      </c>
    </row>
    <row r="170" spans="16:16" x14ac:dyDescent="0.3">
      <c r="P170" s="10">
        <v>464</v>
      </c>
    </row>
    <row r="171" spans="16:16" x14ac:dyDescent="0.3">
      <c r="P171" s="10">
        <v>465</v>
      </c>
    </row>
    <row r="172" spans="16:16" x14ac:dyDescent="0.3">
      <c r="P172" s="10">
        <v>466</v>
      </c>
    </row>
    <row r="173" spans="16:16" x14ac:dyDescent="0.3">
      <c r="P173" s="10">
        <v>469</v>
      </c>
    </row>
    <row r="174" spans="16:16" x14ac:dyDescent="0.3">
      <c r="P174" s="10">
        <v>471</v>
      </c>
    </row>
    <row r="175" spans="16:16" x14ac:dyDescent="0.3">
      <c r="P175" s="10">
        <v>472</v>
      </c>
    </row>
    <row r="176" spans="16:16" x14ac:dyDescent="0.3">
      <c r="P176" s="10">
        <v>491</v>
      </c>
    </row>
    <row r="177" spans="16:16" x14ac:dyDescent="0.3">
      <c r="P177" s="10">
        <v>492</v>
      </c>
    </row>
    <row r="178" spans="16:16" x14ac:dyDescent="0.3">
      <c r="P178" s="10">
        <v>493</v>
      </c>
    </row>
    <row r="179" spans="16:16" x14ac:dyDescent="0.3">
      <c r="P179" s="10">
        <v>901</v>
      </c>
    </row>
    <row r="180" spans="16:16" x14ac:dyDescent="0.3">
      <c r="P180" s="10">
        <v>902</v>
      </c>
    </row>
    <row r="181" spans="16:16" x14ac:dyDescent="0.3">
      <c r="P181" s="10">
        <v>905</v>
      </c>
    </row>
    <row r="182" spans="16:16" x14ac:dyDescent="0.3">
      <c r="P182" s="10">
        <v>906</v>
      </c>
    </row>
    <row r="183" spans="16:16" x14ac:dyDescent="0.3">
      <c r="P183" s="10">
        <v>909</v>
      </c>
    </row>
    <row r="184" spans="16:16" x14ac:dyDescent="0.3">
      <c r="P184" s="10">
        <v>913</v>
      </c>
    </row>
    <row r="185" spans="16:16" x14ac:dyDescent="0.3">
      <c r="P185" s="10">
        <v>914</v>
      </c>
    </row>
    <row r="186" spans="16:16" x14ac:dyDescent="0.3">
      <c r="P186" s="10">
        <v>915</v>
      </c>
    </row>
    <row r="187" spans="16:16" x14ac:dyDescent="0.3">
      <c r="P187" s="13">
        <v>916</v>
      </c>
    </row>
    <row r="188" spans="16:16" x14ac:dyDescent="0.3">
      <c r="P188" s="13">
        <v>921</v>
      </c>
    </row>
    <row r="189" spans="16:16" x14ac:dyDescent="0.3">
      <c r="P189" s="13">
        <v>922</v>
      </c>
    </row>
    <row r="190" spans="16:16" x14ac:dyDescent="0.3">
      <c r="P190" s="13">
        <v>923</v>
      </c>
    </row>
    <row r="191" spans="16:16" x14ac:dyDescent="0.3">
      <c r="P191" s="10">
        <v>924</v>
      </c>
    </row>
    <row r="192" spans="16:16" x14ac:dyDescent="0.3">
      <c r="P192" s="10">
        <v>925</v>
      </c>
    </row>
    <row r="193" spans="16:16" x14ac:dyDescent="0.3">
      <c r="P193" s="10">
        <v>926</v>
      </c>
    </row>
    <row r="194" spans="16:16" x14ac:dyDescent="0.3">
      <c r="P194" s="10">
        <v>931</v>
      </c>
    </row>
    <row r="195" spans="16:16" x14ac:dyDescent="0.3">
      <c r="P195" s="10">
        <v>932</v>
      </c>
    </row>
    <row r="196" spans="16:16" x14ac:dyDescent="0.3">
      <c r="P196" s="10">
        <v>933</v>
      </c>
    </row>
    <row r="197" spans="16:16" x14ac:dyDescent="0.3">
      <c r="P197" s="10">
        <v>934</v>
      </c>
    </row>
    <row r="198" spans="16:16" x14ac:dyDescent="0.3">
      <c r="P198" s="10">
        <v>939</v>
      </c>
    </row>
    <row r="199" spans="16:16" x14ac:dyDescent="0.3">
      <c r="P199" s="10">
        <v>941</v>
      </c>
    </row>
    <row r="200" spans="16:16" x14ac:dyDescent="0.3">
      <c r="P200" s="10">
        <v>942</v>
      </c>
    </row>
    <row r="201" spans="16:16" x14ac:dyDescent="0.3">
      <c r="P201" s="10">
        <v>943</v>
      </c>
    </row>
    <row r="202" spans="16:16" x14ac:dyDescent="0.3">
      <c r="P202" s="10">
        <v>944</v>
      </c>
    </row>
    <row r="203" spans="16:16" x14ac:dyDescent="0.3">
      <c r="P203" s="10">
        <v>945</v>
      </c>
    </row>
    <row r="204" spans="16:16" x14ac:dyDescent="0.3">
      <c r="P204" s="10">
        <v>947</v>
      </c>
    </row>
    <row r="205" spans="16:16" x14ac:dyDescent="0.3">
      <c r="P205" s="10">
        <v>948</v>
      </c>
    </row>
    <row r="206" spans="16:16" x14ac:dyDescent="0.3">
      <c r="P206" s="10">
        <v>953</v>
      </c>
    </row>
    <row r="207" spans="16:16" x14ac:dyDescent="0.3">
      <c r="P207" s="10">
        <v>954</v>
      </c>
    </row>
    <row r="208" spans="16:16" x14ac:dyDescent="0.3">
      <c r="P208" s="10">
        <v>955</v>
      </c>
    </row>
    <row r="209" spans="16:16" x14ac:dyDescent="0.3">
      <c r="P209" s="10">
        <v>956</v>
      </c>
    </row>
    <row r="210" spans="16:16" x14ac:dyDescent="0.3">
      <c r="P210" s="10">
        <v>961</v>
      </c>
    </row>
    <row r="211" spans="16:16" x14ac:dyDescent="0.3">
      <c r="P211" s="10">
        <v>962</v>
      </c>
    </row>
    <row r="212" spans="16:16" x14ac:dyDescent="0.3">
      <c r="P212" s="10">
        <v>963</v>
      </c>
    </row>
    <row r="213" spans="16:16" x14ac:dyDescent="0.3">
      <c r="P213" s="10">
        <v>964</v>
      </c>
    </row>
    <row r="214" spans="16:16" x14ac:dyDescent="0.3">
      <c r="P214" s="10">
        <v>965</v>
      </c>
    </row>
    <row r="215" spans="16:16" x14ac:dyDescent="0.3">
      <c r="P215" s="10">
        <v>966</v>
      </c>
    </row>
    <row r="216" spans="16:16" x14ac:dyDescent="0.3">
      <c r="P216" s="10">
        <v>967</v>
      </c>
    </row>
    <row r="217" spans="16:16" x14ac:dyDescent="0.3">
      <c r="P217" s="10">
        <v>968</v>
      </c>
    </row>
    <row r="218" spans="16:16" x14ac:dyDescent="0.3">
      <c r="P218" s="10">
        <v>971</v>
      </c>
    </row>
    <row r="219" spans="16:16" x14ac:dyDescent="0.3">
      <c r="P219" s="10">
        <v>972</v>
      </c>
    </row>
    <row r="220" spans="16:16" x14ac:dyDescent="0.3">
      <c r="P220" s="10">
        <v>973</v>
      </c>
    </row>
    <row r="221" spans="16:16" x14ac:dyDescent="0.3">
      <c r="P221" s="10">
        <v>974</v>
      </c>
    </row>
    <row r="222" spans="16:16" x14ac:dyDescent="0.3">
      <c r="P222" s="10">
        <v>975</v>
      </c>
    </row>
    <row r="223" spans="16:16" x14ac:dyDescent="0.3">
      <c r="P223" s="10">
        <v>976</v>
      </c>
    </row>
    <row r="224" spans="16:16" x14ac:dyDescent="0.3">
      <c r="P224" s="10">
        <v>978</v>
      </c>
    </row>
    <row r="225" spans="16:16" x14ac:dyDescent="0.3">
      <c r="P225" s="10">
        <v>979</v>
      </c>
    </row>
    <row r="226" spans="16:16" x14ac:dyDescent="0.3">
      <c r="P226" s="10">
        <v>981</v>
      </c>
    </row>
    <row r="227" spans="16:16" x14ac:dyDescent="0.3">
      <c r="P227" s="10">
        <v>982</v>
      </c>
    </row>
    <row r="228" spans="16:16" x14ac:dyDescent="0.3">
      <c r="P228" s="10">
        <v>983</v>
      </c>
    </row>
    <row r="229" spans="16:16" x14ac:dyDescent="0.3">
      <c r="P229" s="10">
        <v>984</v>
      </c>
    </row>
    <row r="230" spans="16:16" x14ac:dyDescent="0.3">
      <c r="P230" s="10">
        <v>985</v>
      </c>
    </row>
    <row r="231" spans="16:16" x14ac:dyDescent="0.3">
      <c r="P231" s="10">
        <v>986</v>
      </c>
    </row>
    <row r="232" spans="16:16" x14ac:dyDescent="0.3">
      <c r="P232" s="10">
        <v>991</v>
      </c>
    </row>
    <row r="233" spans="16:16" x14ac:dyDescent="0.3">
      <c r="P233" s="10">
        <v>992</v>
      </c>
    </row>
    <row r="234" spans="16:16" x14ac:dyDescent="0.3">
      <c r="P234" s="10">
        <v>993</v>
      </c>
    </row>
    <row r="235" spans="16:16" x14ac:dyDescent="0.3">
      <c r="P235" s="10">
        <v>994</v>
      </c>
    </row>
    <row r="236" spans="16:16" x14ac:dyDescent="0.3">
      <c r="P236" s="10">
        <v>999</v>
      </c>
    </row>
    <row r="237" spans="16:16" x14ac:dyDescent="0.3">
      <c r="P237" s="10"/>
    </row>
    <row r="238" spans="16:16" ht="6" customHeight="1" x14ac:dyDescent="0.3">
      <c r="P238" s="10"/>
    </row>
    <row r="239" spans="16:16" ht="6" customHeight="1" x14ac:dyDescent="0.3">
      <c r="P239" s="10"/>
    </row>
    <row r="240" spans="16:16" ht="9" customHeight="1" x14ac:dyDescent="0.3">
      <c r="P240" s="10"/>
    </row>
    <row r="241" spans="16:16" ht="7.5" customHeight="1" x14ac:dyDescent="0.3">
      <c r="P241" s="10"/>
    </row>
    <row r="242" spans="16:16" ht="6" customHeight="1" x14ac:dyDescent="0.3">
      <c r="P242" s="10"/>
    </row>
    <row r="243" spans="16:16" ht="6.75" customHeight="1" x14ac:dyDescent="0.3">
      <c r="P243" s="10"/>
    </row>
    <row r="244" spans="16:16" ht="5.25" customHeight="1" x14ac:dyDescent="0.3">
      <c r="P244" s="10"/>
    </row>
    <row r="245" spans="16:16" ht="8.25" customHeight="1" x14ac:dyDescent="0.3">
      <c r="P245" s="10"/>
    </row>
    <row r="246" spans="16:16" ht="4.5" customHeight="1" x14ac:dyDescent="0.3">
      <c r="P246" s="10"/>
    </row>
    <row r="247" spans="16:16" ht="5.25" customHeight="1" x14ac:dyDescent="0.3">
      <c r="P247" s="10"/>
    </row>
    <row r="248" spans="16:16" ht="6.75" customHeight="1" x14ac:dyDescent="0.3">
      <c r="P248" s="10"/>
    </row>
    <row r="249" spans="16:16" ht="7.5" customHeight="1" x14ac:dyDescent="0.3">
      <c r="P249" s="10"/>
    </row>
    <row r="250" spans="16:16" ht="3.75" customHeight="1" x14ac:dyDescent="0.3">
      <c r="P250" s="15"/>
    </row>
    <row r="251" spans="16:16" ht="7.5" customHeight="1" x14ac:dyDescent="0.3">
      <c r="P251" s="15"/>
    </row>
    <row r="252" spans="16:16" ht="4.5" customHeight="1" x14ac:dyDescent="0.3">
      <c r="P252" s="15"/>
    </row>
    <row r="253" spans="16:16" ht="7.5" customHeight="1" x14ac:dyDescent="0.3">
      <c r="P253" s="15"/>
    </row>
    <row r="254" spans="16:16" ht="7.5" customHeight="1" x14ac:dyDescent="0.3">
      <c r="P254" s="15"/>
    </row>
    <row r="255" spans="16:16" ht="8.25" customHeight="1" x14ac:dyDescent="0.3">
      <c r="P255" s="13"/>
    </row>
    <row r="256" spans="16:16" ht="5.25" customHeight="1" x14ac:dyDescent="0.3">
      <c r="P256" s="13"/>
    </row>
    <row r="257" spans="16:16" ht="7.5" customHeight="1" x14ac:dyDescent="0.3">
      <c r="P257" s="13"/>
    </row>
    <row r="258" spans="16:16" x14ac:dyDescent="0.3">
      <c r="P258" s="13"/>
    </row>
    <row r="259" spans="16:16" x14ac:dyDescent="0.3">
      <c r="P259" s="13"/>
    </row>
    <row r="260" spans="16:16" x14ac:dyDescent="0.3">
      <c r="P260" s="13"/>
    </row>
    <row r="261" spans="16:16" x14ac:dyDescent="0.3">
      <c r="P261" s="13"/>
    </row>
    <row r="262" spans="16:16" x14ac:dyDescent="0.3">
      <c r="P262" s="13"/>
    </row>
    <row r="263" spans="16:16" x14ac:dyDescent="0.3">
      <c r="P263" s="13"/>
    </row>
    <row r="264" spans="16:16" x14ac:dyDescent="0.3">
      <c r="P264" s="13"/>
    </row>
    <row r="265" spans="16:16" x14ac:dyDescent="0.3">
      <c r="P265" s="13"/>
    </row>
    <row r="266" spans="16:16" x14ac:dyDescent="0.3">
      <c r="P266" s="13"/>
    </row>
    <row r="267" spans="16:16" x14ac:dyDescent="0.3">
      <c r="P267" s="13"/>
    </row>
    <row r="268" spans="16:16" x14ac:dyDescent="0.3">
      <c r="P268" s="13"/>
    </row>
    <row r="269" spans="16:16" x14ac:dyDescent="0.3">
      <c r="P269" s="13"/>
    </row>
    <row r="270" spans="16:16" x14ac:dyDescent="0.3">
      <c r="P270" s="13"/>
    </row>
    <row r="271" spans="16:16" x14ac:dyDescent="0.3">
      <c r="P271" s="13"/>
    </row>
    <row r="272" spans="16:16" x14ac:dyDescent="0.3">
      <c r="P272" s="13"/>
    </row>
    <row r="273" spans="16:16" x14ac:dyDescent="0.3">
      <c r="P273" s="13"/>
    </row>
    <row r="274" spans="16:16" x14ac:dyDescent="0.3">
      <c r="P274" s="13"/>
    </row>
    <row r="275" spans="16:16" x14ac:dyDescent="0.3">
      <c r="P275" s="13"/>
    </row>
    <row r="276" spans="16:16" x14ac:dyDescent="0.3">
      <c r="P276" s="13"/>
    </row>
    <row r="277" spans="16:16" x14ac:dyDescent="0.3">
      <c r="P277" s="13"/>
    </row>
    <row r="278" spans="16:16" x14ac:dyDescent="0.3">
      <c r="P278" s="13"/>
    </row>
    <row r="279" spans="16:16" x14ac:dyDescent="0.3">
      <c r="P279" s="13"/>
    </row>
    <row r="280" spans="16:16" x14ac:dyDescent="0.3">
      <c r="P280" s="13"/>
    </row>
    <row r="281" spans="16:16" x14ac:dyDescent="0.3">
      <c r="P281" s="13"/>
    </row>
    <row r="282" spans="16:16" x14ac:dyDescent="0.3">
      <c r="P282" s="13"/>
    </row>
    <row r="283" spans="16:16" x14ac:dyDescent="0.3">
      <c r="P283" s="13"/>
    </row>
    <row r="284" spans="16:16" x14ac:dyDescent="0.3">
      <c r="P284" s="13"/>
    </row>
    <row r="285" spans="16:16" x14ac:dyDescent="0.3">
      <c r="P285" s="13"/>
    </row>
    <row r="286" spans="16:16" x14ac:dyDescent="0.3">
      <c r="P286" s="13"/>
    </row>
    <row r="287" spans="16:16" x14ac:dyDescent="0.3">
      <c r="P287" s="13"/>
    </row>
    <row r="288" spans="16:16" x14ac:dyDescent="0.3">
      <c r="P288" s="13"/>
    </row>
    <row r="289" spans="16:16" x14ac:dyDescent="0.3">
      <c r="P289" s="13"/>
    </row>
    <row r="290" spans="16:16" x14ac:dyDescent="0.3">
      <c r="P290" s="13"/>
    </row>
    <row r="291" spans="16:16" x14ac:dyDescent="0.3">
      <c r="P291" s="13"/>
    </row>
    <row r="292" spans="16:16" x14ac:dyDescent="0.3">
      <c r="P292" s="13"/>
    </row>
    <row r="293" spans="16:16" x14ac:dyDescent="0.3">
      <c r="P293" s="13"/>
    </row>
    <row r="294" spans="16:16" x14ac:dyDescent="0.3">
      <c r="P294" s="13"/>
    </row>
    <row r="295" spans="16:16" x14ac:dyDescent="0.3">
      <c r="P295" s="13"/>
    </row>
    <row r="296" spans="16:16" x14ac:dyDescent="0.3">
      <c r="P296" s="13"/>
    </row>
    <row r="297" spans="16:16" x14ac:dyDescent="0.3">
      <c r="P297" s="13"/>
    </row>
    <row r="298" spans="16:16" x14ac:dyDescent="0.3">
      <c r="P298" s="13"/>
    </row>
    <row r="299" spans="16:16" x14ac:dyDescent="0.3">
      <c r="P299" s="13"/>
    </row>
    <row r="300" spans="16:16" x14ac:dyDescent="0.3">
      <c r="P300" s="13"/>
    </row>
    <row r="301" spans="16:16" x14ac:dyDescent="0.3">
      <c r="P301" s="13"/>
    </row>
    <row r="302" spans="16:16" x14ac:dyDescent="0.3">
      <c r="P302" s="13"/>
    </row>
    <row r="303" spans="16:16" x14ac:dyDescent="0.3">
      <c r="P303" s="13"/>
    </row>
    <row r="304" spans="16:16" x14ac:dyDescent="0.3">
      <c r="P304" s="13"/>
    </row>
    <row r="305" spans="16:16" x14ac:dyDescent="0.3">
      <c r="P305" s="13"/>
    </row>
    <row r="306" spans="16:16" x14ac:dyDescent="0.3">
      <c r="P306" s="13"/>
    </row>
    <row r="307" spans="16:16" x14ac:dyDescent="0.3">
      <c r="P307" s="13"/>
    </row>
    <row r="308" spans="16:16" x14ac:dyDescent="0.3">
      <c r="P308" s="13"/>
    </row>
    <row r="309" spans="16:16" x14ac:dyDescent="0.3">
      <c r="P309" s="13"/>
    </row>
    <row r="310" spans="16:16" x14ac:dyDescent="0.3">
      <c r="P310" s="13"/>
    </row>
    <row r="311" spans="16:16" x14ac:dyDescent="0.3">
      <c r="P311" s="13"/>
    </row>
    <row r="312" spans="16:16" x14ac:dyDescent="0.3">
      <c r="P312" s="13"/>
    </row>
    <row r="313" spans="16:16" x14ac:dyDescent="0.3">
      <c r="P313" s="13"/>
    </row>
    <row r="314" spans="16:16" x14ac:dyDescent="0.3">
      <c r="P314" s="13"/>
    </row>
    <row r="315" spans="16:16" x14ac:dyDescent="0.3">
      <c r="P315" s="13"/>
    </row>
    <row r="316" spans="16:16" x14ac:dyDescent="0.3">
      <c r="P316" s="13"/>
    </row>
    <row r="317" spans="16:16" x14ac:dyDescent="0.3">
      <c r="P317" s="13"/>
    </row>
    <row r="318" spans="16:16" x14ac:dyDescent="0.3">
      <c r="P318" s="13"/>
    </row>
    <row r="319" spans="16:16" x14ac:dyDescent="0.3">
      <c r="P319" s="13"/>
    </row>
    <row r="320" spans="16:16" x14ac:dyDescent="0.3">
      <c r="P320" s="13"/>
    </row>
    <row r="321" spans="16:16" x14ac:dyDescent="0.3">
      <c r="P321" s="13"/>
    </row>
    <row r="322" spans="16:16" x14ac:dyDescent="0.3">
      <c r="P322" s="13"/>
    </row>
    <row r="323" spans="16:16" x14ac:dyDescent="0.3">
      <c r="P323" s="13"/>
    </row>
    <row r="324" spans="16:16" x14ac:dyDescent="0.3">
      <c r="P324" s="13"/>
    </row>
    <row r="325" spans="16:16" x14ac:dyDescent="0.3">
      <c r="P325" s="13"/>
    </row>
    <row r="326" spans="16:16" x14ac:dyDescent="0.3">
      <c r="P326" s="13"/>
    </row>
    <row r="327" spans="16:16" x14ac:dyDescent="0.3">
      <c r="P327" s="13"/>
    </row>
    <row r="328" spans="16:16" x14ac:dyDescent="0.3">
      <c r="P328" s="13"/>
    </row>
    <row r="329" spans="16:16" x14ac:dyDescent="0.3">
      <c r="P329" s="13"/>
    </row>
    <row r="330" spans="16:16" x14ac:dyDescent="0.3">
      <c r="P330" s="13"/>
    </row>
    <row r="331" spans="16:16" x14ac:dyDescent="0.3">
      <c r="P331" s="13"/>
    </row>
    <row r="332" spans="16:16" x14ac:dyDescent="0.3">
      <c r="P332" s="13"/>
    </row>
    <row r="333" spans="16:16" x14ac:dyDescent="0.3">
      <c r="P333" s="13"/>
    </row>
    <row r="334" spans="16:16" x14ac:dyDescent="0.3">
      <c r="P334" s="13"/>
    </row>
    <row r="335" spans="16:16" x14ac:dyDescent="0.3">
      <c r="P335" s="13"/>
    </row>
    <row r="336" spans="16:16" x14ac:dyDescent="0.3">
      <c r="P336" s="13"/>
    </row>
    <row r="337" spans="16:16" x14ac:dyDescent="0.3">
      <c r="P337" s="13"/>
    </row>
    <row r="338" spans="16:16" x14ac:dyDescent="0.3">
      <c r="P338" s="13"/>
    </row>
    <row r="339" spans="16:16" x14ac:dyDescent="0.3">
      <c r="P339" s="13"/>
    </row>
    <row r="340" spans="16:16" x14ac:dyDescent="0.3">
      <c r="P340" s="13"/>
    </row>
    <row r="341" spans="16:16" x14ac:dyDescent="0.3">
      <c r="P341" s="13"/>
    </row>
    <row r="342" spans="16:16" x14ac:dyDescent="0.3">
      <c r="P342" s="13"/>
    </row>
    <row r="343" spans="16:16" x14ac:dyDescent="0.3">
      <c r="P343" s="13"/>
    </row>
    <row r="344" spans="16:16" x14ac:dyDescent="0.3">
      <c r="P344" s="13"/>
    </row>
    <row r="345" spans="16:16" x14ac:dyDescent="0.3">
      <c r="P345" s="13"/>
    </row>
    <row r="346" spans="16:16" x14ac:dyDescent="0.3">
      <c r="P346" s="13"/>
    </row>
    <row r="347" spans="16:16" x14ac:dyDescent="0.3">
      <c r="P347" s="13"/>
    </row>
    <row r="348" spans="16:16" x14ac:dyDescent="0.3">
      <c r="P348" s="13"/>
    </row>
    <row r="349" spans="16:16" x14ac:dyDescent="0.3">
      <c r="P349" s="13"/>
    </row>
    <row r="350" spans="16:16" x14ac:dyDescent="0.3">
      <c r="P350" s="13"/>
    </row>
    <row r="351" spans="16:16" x14ac:dyDescent="0.3">
      <c r="P351" s="13"/>
    </row>
    <row r="352" spans="16:16" x14ac:dyDescent="0.3">
      <c r="P352" s="13"/>
    </row>
    <row r="353" spans="16:16" x14ac:dyDescent="0.3">
      <c r="P353" s="13"/>
    </row>
    <row r="354" spans="16:16" x14ac:dyDescent="0.3">
      <c r="P354" s="13"/>
    </row>
    <row r="355" spans="16:16" x14ac:dyDescent="0.3">
      <c r="P355" s="13"/>
    </row>
    <row r="356" spans="16:16" x14ac:dyDescent="0.3">
      <c r="P356" s="13"/>
    </row>
    <row r="357" spans="16:16" x14ac:dyDescent="0.3">
      <c r="P357" s="13"/>
    </row>
    <row r="358" spans="16:16" x14ac:dyDescent="0.3">
      <c r="P358" s="13"/>
    </row>
    <row r="359" spans="16:16" x14ac:dyDescent="0.3">
      <c r="P359" s="13"/>
    </row>
    <row r="360" spans="16:16" x14ac:dyDescent="0.3">
      <c r="P360" s="13"/>
    </row>
    <row r="361" spans="16:16" x14ac:dyDescent="0.3">
      <c r="P361" s="13"/>
    </row>
    <row r="362" spans="16:16" x14ac:dyDescent="0.3">
      <c r="P362" s="13"/>
    </row>
    <row r="363" spans="16:16" x14ac:dyDescent="0.3">
      <c r="P363" s="13"/>
    </row>
    <row r="364" spans="16:16" x14ac:dyDescent="0.3">
      <c r="P364" s="13"/>
    </row>
    <row r="365" spans="16:16" x14ac:dyDescent="0.3">
      <c r="P365" s="13"/>
    </row>
    <row r="366" spans="16:16" x14ac:dyDescent="0.3">
      <c r="P366" s="13"/>
    </row>
    <row r="367" spans="16:16" x14ac:dyDescent="0.3">
      <c r="P367" s="13"/>
    </row>
    <row r="368" spans="16:16" x14ac:dyDescent="0.3">
      <c r="P368" s="13"/>
    </row>
    <row r="369" spans="16:16" x14ac:dyDescent="0.3">
      <c r="P369" s="13"/>
    </row>
    <row r="370" spans="16:16" x14ac:dyDescent="0.3">
      <c r="P370" s="13"/>
    </row>
    <row r="371" spans="16:16" x14ac:dyDescent="0.3">
      <c r="P371" s="13"/>
    </row>
    <row r="372" spans="16:16" x14ac:dyDescent="0.3">
      <c r="P372" s="13"/>
    </row>
    <row r="373" spans="16:16" x14ac:dyDescent="0.3">
      <c r="P373" s="13"/>
    </row>
    <row r="374" spans="16:16" x14ac:dyDescent="0.3">
      <c r="P374" s="13"/>
    </row>
    <row r="375" spans="16:16" x14ac:dyDescent="0.3">
      <c r="P375" s="13"/>
    </row>
    <row r="376" spans="16:16" x14ac:dyDescent="0.3">
      <c r="P376" s="13"/>
    </row>
    <row r="377" spans="16:16" x14ac:dyDescent="0.3">
      <c r="P377" s="13"/>
    </row>
    <row r="378" spans="16:16" x14ac:dyDescent="0.3">
      <c r="P378" s="13"/>
    </row>
    <row r="379" spans="16:16" x14ac:dyDescent="0.3">
      <c r="P379" s="13"/>
    </row>
    <row r="380" spans="16:16" x14ac:dyDescent="0.3">
      <c r="P380" s="13"/>
    </row>
    <row r="381" spans="16:16" x14ac:dyDescent="0.3">
      <c r="P381" s="13"/>
    </row>
    <row r="382" spans="16:16" x14ac:dyDescent="0.3">
      <c r="P382" s="13"/>
    </row>
    <row r="383" spans="16:16" x14ac:dyDescent="0.3">
      <c r="P383" s="13"/>
    </row>
    <row r="384" spans="16:16" x14ac:dyDescent="0.3">
      <c r="P384" s="13"/>
    </row>
    <row r="385" spans="16:16" x14ac:dyDescent="0.3">
      <c r="P385" s="13"/>
    </row>
    <row r="386" spans="16:16" x14ac:dyDescent="0.3">
      <c r="P386" s="13"/>
    </row>
    <row r="387" spans="16:16" x14ac:dyDescent="0.3">
      <c r="P387" s="13"/>
    </row>
    <row r="388" spans="16:16" x14ac:dyDescent="0.3">
      <c r="P388" s="13"/>
    </row>
    <row r="389" spans="16:16" x14ac:dyDescent="0.3">
      <c r="P389" s="13"/>
    </row>
    <row r="390" spans="16:16" x14ac:dyDescent="0.3">
      <c r="P390" s="13"/>
    </row>
    <row r="391" spans="16:16" x14ac:dyDescent="0.3">
      <c r="P391" s="13"/>
    </row>
    <row r="392" spans="16:16" x14ac:dyDescent="0.3">
      <c r="P392" s="13"/>
    </row>
    <row r="393" spans="16:16" x14ac:dyDescent="0.3">
      <c r="P393" s="13"/>
    </row>
    <row r="394" spans="16:16" x14ac:dyDescent="0.3">
      <c r="P394" s="13"/>
    </row>
    <row r="395" spans="16:16" x14ac:dyDescent="0.3">
      <c r="P395" s="13"/>
    </row>
    <row r="396" spans="16:16" x14ac:dyDescent="0.3">
      <c r="P396" s="13"/>
    </row>
    <row r="397" spans="16:16" x14ac:dyDescent="0.3">
      <c r="P397" s="13"/>
    </row>
    <row r="398" spans="16:16" x14ac:dyDescent="0.3">
      <c r="P398" s="13"/>
    </row>
    <row r="399" spans="16:16" x14ac:dyDescent="0.3">
      <c r="P399" s="13"/>
    </row>
    <row r="400" spans="16:16" x14ac:dyDescent="0.3">
      <c r="P400" s="13"/>
    </row>
    <row r="401" spans="16:16" x14ac:dyDescent="0.3">
      <c r="P401" s="13"/>
    </row>
    <row r="402" spans="16:16" x14ac:dyDescent="0.3">
      <c r="P402" s="13"/>
    </row>
    <row r="403" spans="16:16" x14ac:dyDescent="0.3">
      <c r="P403" s="13"/>
    </row>
    <row r="404" spans="16:16" x14ac:dyDescent="0.3">
      <c r="P404" s="13"/>
    </row>
    <row r="405" spans="16:16" x14ac:dyDescent="0.3">
      <c r="P405" s="13"/>
    </row>
    <row r="406" spans="16:16" x14ac:dyDescent="0.3">
      <c r="P406" s="13"/>
    </row>
    <row r="407" spans="16:16" x14ac:dyDescent="0.3">
      <c r="P407" s="13"/>
    </row>
    <row r="408" spans="16:16" x14ac:dyDescent="0.3">
      <c r="P408" s="13"/>
    </row>
    <row r="409" spans="16:16" x14ac:dyDescent="0.3">
      <c r="P409" s="13"/>
    </row>
    <row r="410" spans="16:16" x14ac:dyDescent="0.3">
      <c r="P410" s="13"/>
    </row>
    <row r="411" spans="16:16" x14ac:dyDescent="0.3">
      <c r="P411" s="13"/>
    </row>
    <row r="412" spans="16:16" x14ac:dyDescent="0.3">
      <c r="P412" s="13"/>
    </row>
    <row r="413" spans="16:16" x14ac:dyDescent="0.3">
      <c r="P413" s="13"/>
    </row>
    <row r="414" spans="16:16" x14ac:dyDescent="0.3">
      <c r="P414" s="13"/>
    </row>
    <row r="415" spans="16:16" x14ac:dyDescent="0.3">
      <c r="P415" s="13"/>
    </row>
    <row r="416" spans="16:16" x14ac:dyDescent="0.3">
      <c r="P416" s="13"/>
    </row>
    <row r="417" spans="16:16" x14ac:dyDescent="0.3">
      <c r="P417" s="13"/>
    </row>
    <row r="418" spans="16:16" x14ac:dyDescent="0.3">
      <c r="P418" s="13"/>
    </row>
    <row r="419" spans="16:16" x14ac:dyDescent="0.3">
      <c r="P419" s="13"/>
    </row>
    <row r="420" spans="16:16" x14ac:dyDescent="0.3">
      <c r="P420" s="13"/>
    </row>
    <row r="421" spans="16:16" x14ac:dyDescent="0.3">
      <c r="P421" s="13"/>
    </row>
    <row r="422" spans="16:16" x14ac:dyDescent="0.3">
      <c r="P422" s="13"/>
    </row>
    <row r="423" spans="16:16" x14ac:dyDescent="0.3">
      <c r="P423" s="13"/>
    </row>
    <row r="424" spans="16:16" x14ac:dyDescent="0.3">
      <c r="P424" s="13"/>
    </row>
    <row r="425" spans="16:16" x14ac:dyDescent="0.3">
      <c r="P425" s="13"/>
    </row>
    <row r="426" spans="16:16" x14ac:dyDescent="0.3">
      <c r="P426" s="13"/>
    </row>
    <row r="427" spans="16:16" x14ac:dyDescent="0.3">
      <c r="P427" s="13"/>
    </row>
    <row r="428" spans="16:16" x14ac:dyDescent="0.3">
      <c r="P428" s="13"/>
    </row>
    <row r="429" spans="16:16" x14ac:dyDescent="0.3">
      <c r="P429" s="13"/>
    </row>
    <row r="430" spans="16:16" x14ac:dyDescent="0.3">
      <c r="P430" s="13"/>
    </row>
    <row r="431" spans="16:16" x14ac:dyDescent="0.3">
      <c r="P431" s="13"/>
    </row>
    <row r="432" spans="16:16" x14ac:dyDescent="0.3">
      <c r="P432" s="13"/>
    </row>
    <row r="433" spans="16:16" x14ac:dyDescent="0.3">
      <c r="P433" s="13"/>
    </row>
    <row r="434" spans="16:16" x14ac:dyDescent="0.3">
      <c r="P434" s="13"/>
    </row>
    <row r="435" spans="16:16" x14ac:dyDescent="0.3">
      <c r="P435" s="13"/>
    </row>
    <row r="436" spans="16:16" x14ac:dyDescent="0.3">
      <c r="P436" s="13"/>
    </row>
    <row r="437" spans="16:16" x14ac:dyDescent="0.3">
      <c r="P437" s="13"/>
    </row>
    <row r="438" spans="16:16" x14ac:dyDescent="0.3">
      <c r="P438" s="13"/>
    </row>
    <row r="439" spans="16:16" x14ac:dyDescent="0.3">
      <c r="P439" s="13"/>
    </row>
    <row r="440" spans="16:16" x14ac:dyDescent="0.3">
      <c r="P440" s="13"/>
    </row>
    <row r="441" spans="16:16" x14ac:dyDescent="0.3">
      <c r="P441" s="13"/>
    </row>
    <row r="442" spans="16:16" x14ac:dyDescent="0.3">
      <c r="P442" s="13"/>
    </row>
    <row r="443" spans="16:16" x14ac:dyDescent="0.3">
      <c r="P443" s="13"/>
    </row>
    <row r="444" spans="16:16" x14ac:dyDescent="0.3">
      <c r="P444" s="13"/>
    </row>
    <row r="445" spans="16:16" x14ac:dyDescent="0.3">
      <c r="P445" s="13"/>
    </row>
    <row r="446" spans="16:16" x14ac:dyDescent="0.3">
      <c r="P446" s="13"/>
    </row>
    <row r="447" spans="16:16" x14ac:dyDescent="0.3">
      <c r="P447" s="13"/>
    </row>
    <row r="448" spans="16:16" x14ac:dyDescent="0.3">
      <c r="P448" s="13"/>
    </row>
    <row r="449" spans="16:16" x14ac:dyDescent="0.3">
      <c r="P449" s="13"/>
    </row>
    <row r="450" spans="16:16" x14ac:dyDescent="0.3">
      <c r="P450" s="13"/>
    </row>
    <row r="451" spans="16:16" x14ac:dyDescent="0.3">
      <c r="P451" s="13"/>
    </row>
    <row r="452" spans="16:16" x14ac:dyDescent="0.3">
      <c r="P452" s="13"/>
    </row>
    <row r="453" spans="16:16" x14ac:dyDescent="0.3">
      <c r="P453" s="13"/>
    </row>
    <row r="454" spans="16:16" x14ac:dyDescent="0.3">
      <c r="P454" s="13"/>
    </row>
    <row r="455" spans="16:16" x14ac:dyDescent="0.3">
      <c r="P455" s="13"/>
    </row>
    <row r="456" spans="16:16" x14ac:dyDescent="0.3">
      <c r="P456" s="13"/>
    </row>
    <row r="457" spans="16:16" x14ac:dyDescent="0.3">
      <c r="P457" s="13"/>
    </row>
    <row r="458" spans="16:16" x14ac:dyDescent="0.3">
      <c r="P458" s="13"/>
    </row>
    <row r="459" spans="16:16" x14ac:dyDescent="0.3">
      <c r="P459" s="13"/>
    </row>
    <row r="460" spans="16:16" x14ac:dyDescent="0.3">
      <c r="P460" s="13"/>
    </row>
    <row r="461" spans="16:16" x14ac:dyDescent="0.3">
      <c r="P461" s="13"/>
    </row>
    <row r="462" spans="16:16" x14ac:dyDescent="0.3">
      <c r="P462" s="13"/>
    </row>
    <row r="463" spans="16:16" x14ac:dyDescent="0.3">
      <c r="P463" s="13"/>
    </row>
    <row r="464" spans="16:16" x14ac:dyDescent="0.3">
      <c r="P464" s="13"/>
    </row>
    <row r="465" spans="16:16" x14ac:dyDescent="0.3">
      <c r="P465" s="13"/>
    </row>
    <row r="466" spans="16:16" x14ac:dyDescent="0.3">
      <c r="P466" s="13"/>
    </row>
    <row r="467" spans="16:16" x14ac:dyDescent="0.3">
      <c r="P467" s="13"/>
    </row>
    <row r="468" spans="16:16" x14ac:dyDescent="0.3">
      <c r="P468" s="13"/>
    </row>
    <row r="469" spans="16:16" x14ac:dyDescent="0.3">
      <c r="P469" s="13"/>
    </row>
    <row r="470" spans="16:16" x14ac:dyDescent="0.3">
      <c r="P470" s="13"/>
    </row>
    <row r="471" spans="16:16" x14ac:dyDescent="0.3">
      <c r="P471" s="13"/>
    </row>
    <row r="472" spans="16:16" x14ac:dyDescent="0.3">
      <c r="P472" s="13"/>
    </row>
    <row r="473" spans="16:16" x14ac:dyDescent="0.3">
      <c r="P473" s="13"/>
    </row>
    <row r="474" spans="16:16" x14ac:dyDescent="0.3">
      <c r="P474" s="13"/>
    </row>
    <row r="475" spans="16:16" x14ac:dyDescent="0.3">
      <c r="P475" s="13"/>
    </row>
    <row r="476" spans="16:16" x14ac:dyDescent="0.3">
      <c r="P476" s="13"/>
    </row>
    <row r="477" spans="16:16" x14ac:dyDescent="0.3">
      <c r="P477" s="13"/>
    </row>
    <row r="478" spans="16:16" x14ac:dyDescent="0.3">
      <c r="P478" s="13"/>
    </row>
    <row r="479" spans="16:16" x14ac:dyDescent="0.3">
      <c r="P479" s="13"/>
    </row>
    <row r="480" spans="16:16" x14ac:dyDescent="0.3">
      <c r="P480" s="13"/>
    </row>
    <row r="481" spans="16:16" x14ac:dyDescent="0.3">
      <c r="P481" s="13"/>
    </row>
    <row r="482" spans="16:16" x14ac:dyDescent="0.3">
      <c r="P482" s="13"/>
    </row>
    <row r="483" spans="16:16" x14ac:dyDescent="0.3">
      <c r="P483" s="13"/>
    </row>
    <row r="484" spans="16:16" x14ac:dyDescent="0.3">
      <c r="P484" s="13"/>
    </row>
    <row r="485" spans="16:16" x14ac:dyDescent="0.3">
      <c r="P485" s="13"/>
    </row>
    <row r="486" spans="16:16" x14ac:dyDescent="0.3">
      <c r="P486" s="13"/>
    </row>
    <row r="487" spans="16:16" x14ac:dyDescent="0.3">
      <c r="P487" s="13"/>
    </row>
    <row r="488" spans="16:16" x14ac:dyDescent="0.3">
      <c r="P488" s="13"/>
    </row>
    <row r="489" spans="16:16" x14ac:dyDescent="0.3">
      <c r="P489" s="13"/>
    </row>
    <row r="490" spans="16:16" x14ac:dyDescent="0.3">
      <c r="P490" s="13"/>
    </row>
    <row r="491" spans="16:16" x14ac:dyDescent="0.3">
      <c r="P491" s="13"/>
    </row>
    <row r="492" spans="16:16" x14ac:dyDescent="0.3">
      <c r="P492" s="13"/>
    </row>
    <row r="493" spans="16:16" x14ac:dyDescent="0.3">
      <c r="P493" s="13"/>
    </row>
    <row r="494" spans="16:16" x14ac:dyDescent="0.3">
      <c r="P494" s="13"/>
    </row>
    <row r="495" spans="16:16" x14ac:dyDescent="0.3">
      <c r="P495" s="13"/>
    </row>
    <row r="496" spans="16:16" x14ac:dyDescent="0.3">
      <c r="P496" s="13"/>
    </row>
    <row r="497" spans="16:16" x14ac:dyDescent="0.3">
      <c r="P497" s="13"/>
    </row>
    <row r="498" spans="16:16" x14ac:dyDescent="0.3">
      <c r="P498" s="13"/>
    </row>
    <row r="499" spans="16:16" x14ac:dyDescent="0.3">
      <c r="P499" s="13"/>
    </row>
    <row r="500" spans="16:16" x14ac:dyDescent="0.3">
      <c r="P500" s="13"/>
    </row>
    <row r="501" spans="16:16" x14ac:dyDescent="0.3">
      <c r="P501" s="13"/>
    </row>
    <row r="502" spans="16:16" x14ac:dyDescent="0.3">
      <c r="P502" s="13"/>
    </row>
    <row r="503" spans="16:16" x14ac:dyDescent="0.3">
      <c r="P503" s="13"/>
    </row>
    <row r="504" spans="16:16" x14ac:dyDescent="0.3">
      <c r="P504" s="13"/>
    </row>
    <row r="505" spans="16:16" x14ac:dyDescent="0.3">
      <c r="P505" s="13"/>
    </row>
    <row r="506" spans="16:16" x14ac:dyDescent="0.3">
      <c r="P506" s="13"/>
    </row>
    <row r="507" spans="16:16" x14ac:dyDescent="0.3">
      <c r="P507" s="13"/>
    </row>
    <row r="508" spans="16:16" x14ac:dyDescent="0.3">
      <c r="P508" s="13"/>
    </row>
    <row r="509" spans="16:16" x14ac:dyDescent="0.3">
      <c r="P509" s="13"/>
    </row>
    <row r="510" spans="16:16" x14ac:dyDescent="0.3">
      <c r="P510" s="13"/>
    </row>
    <row r="511" spans="16:16" x14ac:dyDescent="0.3">
      <c r="P511" s="13"/>
    </row>
    <row r="512" spans="16:16" x14ac:dyDescent="0.3">
      <c r="P512" s="13"/>
    </row>
    <row r="513" spans="16:16" x14ac:dyDescent="0.3">
      <c r="P513" s="13"/>
    </row>
    <row r="514" spans="16:16" x14ac:dyDescent="0.3">
      <c r="P514" s="13"/>
    </row>
    <row r="515" spans="16:16" x14ac:dyDescent="0.3">
      <c r="P515" s="13"/>
    </row>
    <row r="516" spans="16:16" x14ac:dyDescent="0.3">
      <c r="P516" s="13"/>
    </row>
    <row r="517" spans="16:16" x14ac:dyDescent="0.3">
      <c r="P517" s="13"/>
    </row>
    <row r="518" spans="16:16" x14ac:dyDescent="0.3">
      <c r="P518" s="13"/>
    </row>
    <row r="519" spans="16:16" x14ac:dyDescent="0.3">
      <c r="P519" s="13"/>
    </row>
    <row r="520" spans="16:16" x14ac:dyDescent="0.3">
      <c r="P520" s="13"/>
    </row>
    <row r="521" spans="16:16" x14ac:dyDescent="0.3">
      <c r="P521" s="13"/>
    </row>
    <row r="522" spans="16:16" x14ac:dyDescent="0.3">
      <c r="P522" s="13"/>
    </row>
    <row r="523" spans="16:16" x14ac:dyDescent="0.3">
      <c r="P523" s="13"/>
    </row>
    <row r="524" spans="16:16" x14ac:dyDescent="0.3">
      <c r="P524" s="13"/>
    </row>
    <row r="525" spans="16:16" x14ac:dyDescent="0.3">
      <c r="P525" s="13"/>
    </row>
    <row r="526" spans="16:16" x14ac:dyDescent="0.3">
      <c r="P526" s="13"/>
    </row>
    <row r="527" spans="16:16" x14ac:dyDescent="0.3">
      <c r="P527" s="13"/>
    </row>
    <row r="528" spans="16:16" x14ac:dyDescent="0.3">
      <c r="P528" s="13"/>
    </row>
    <row r="529" spans="16:16" x14ac:dyDescent="0.3">
      <c r="P529" s="13"/>
    </row>
    <row r="530" spans="16:16" x14ac:dyDescent="0.3">
      <c r="P530" s="13"/>
    </row>
    <row r="531" spans="16:16" x14ac:dyDescent="0.3">
      <c r="P531" s="13"/>
    </row>
    <row r="532" spans="16:16" x14ac:dyDescent="0.3">
      <c r="P532" s="13"/>
    </row>
    <row r="533" spans="16:16" x14ac:dyDescent="0.3">
      <c r="P533" s="13"/>
    </row>
    <row r="534" spans="16:16" x14ac:dyDescent="0.3">
      <c r="P534" s="13"/>
    </row>
    <row r="535" spans="16:16" x14ac:dyDescent="0.3">
      <c r="P535" s="13"/>
    </row>
    <row r="536" spans="16:16" x14ac:dyDescent="0.3">
      <c r="P536" s="13"/>
    </row>
    <row r="537" spans="16:16" x14ac:dyDescent="0.3">
      <c r="P537" s="13"/>
    </row>
    <row r="538" spans="16:16" x14ac:dyDescent="0.3">
      <c r="P538" s="13"/>
    </row>
    <row r="539" spans="16:16" x14ac:dyDescent="0.3">
      <c r="P539" s="13"/>
    </row>
    <row r="540" spans="16:16" x14ac:dyDescent="0.3">
      <c r="P540" s="13"/>
    </row>
    <row r="541" spans="16:16" x14ac:dyDescent="0.3">
      <c r="P541" s="13"/>
    </row>
    <row r="542" spans="16:16" x14ac:dyDescent="0.3">
      <c r="P542" s="13"/>
    </row>
    <row r="543" spans="16:16" x14ac:dyDescent="0.3">
      <c r="P543" s="13"/>
    </row>
    <row r="544" spans="16:16" x14ac:dyDescent="0.3">
      <c r="P544" s="13"/>
    </row>
    <row r="545" spans="16:16" x14ac:dyDescent="0.3">
      <c r="P545" s="13"/>
    </row>
    <row r="546" spans="16:16" x14ac:dyDescent="0.3">
      <c r="P546" s="13"/>
    </row>
    <row r="547" spans="16:16" x14ac:dyDescent="0.3">
      <c r="P547" s="13"/>
    </row>
    <row r="548" spans="16:16" x14ac:dyDescent="0.3">
      <c r="P548" s="13"/>
    </row>
    <row r="549" spans="16:16" x14ac:dyDescent="0.3">
      <c r="P549" s="13"/>
    </row>
    <row r="550" spans="16:16" x14ac:dyDescent="0.3">
      <c r="P550" s="13"/>
    </row>
    <row r="551" spans="16:16" x14ac:dyDescent="0.3">
      <c r="P551" s="13"/>
    </row>
    <row r="552" spans="16:16" x14ac:dyDescent="0.3">
      <c r="P552" s="13"/>
    </row>
    <row r="553" spans="16:16" x14ac:dyDescent="0.3">
      <c r="P553" s="13"/>
    </row>
    <row r="554" spans="16:16" x14ac:dyDescent="0.3">
      <c r="P554" s="13"/>
    </row>
    <row r="555" spans="16:16" x14ac:dyDescent="0.3">
      <c r="P555" s="13"/>
    </row>
    <row r="556" spans="16:16" x14ac:dyDescent="0.3">
      <c r="P556" s="13"/>
    </row>
    <row r="557" spans="16:16" x14ac:dyDescent="0.3">
      <c r="P557" s="13"/>
    </row>
    <row r="558" spans="16:16" x14ac:dyDescent="0.3">
      <c r="P558" s="13"/>
    </row>
    <row r="559" spans="16:16" x14ac:dyDescent="0.3">
      <c r="P559" s="13"/>
    </row>
    <row r="560" spans="16:16" x14ac:dyDescent="0.3">
      <c r="P560" s="13"/>
    </row>
    <row r="561" spans="16:16" x14ac:dyDescent="0.3">
      <c r="P561" s="13"/>
    </row>
    <row r="562" spans="16:16" x14ac:dyDescent="0.3">
      <c r="P562" s="13"/>
    </row>
    <row r="563" spans="16:16" x14ac:dyDescent="0.3">
      <c r="P563" s="13"/>
    </row>
    <row r="564" spans="16:16" x14ac:dyDescent="0.3">
      <c r="P564" s="13"/>
    </row>
    <row r="565" spans="16:16" x14ac:dyDescent="0.3">
      <c r="P565" s="13"/>
    </row>
    <row r="566" spans="16:16" x14ac:dyDescent="0.3">
      <c r="P566" s="13"/>
    </row>
    <row r="567" spans="16:16" x14ac:dyDescent="0.3">
      <c r="P567" s="13"/>
    </row>
    <row r="568" spans="16:16" x14ac:dyDescent="0.3">
      <c r="P568" s="13"/>
    </row>
    <row r="569" spans="16:16" x14ac:dyDescent="0.3">
      <c r="P569" s="13"/>
    </row>
    <row r="570" spans="16:16" x14ac:dyDescent="0.3">
      <c r="P570" s="13"/>
    </row>
    <row r="571" spans="16:16" x14ac:dyDescent="0.3">
      <c r="P571" s="13"/>
    </row>
    <row r="572" spans="16:16" x14ac:dyDescent="0.3">
      <c r="P572" s="13"/>
    </row>
    <row r="573" spans="16:16" x14ac:dyDescent="0.3">
      <c r="P573" s="13"/>
    </row>
    <row r="574" spans="16:16" x14ac:dyDescent="0.3">
      <c r="P574" s="13"/>
    </row>
    <row r="575" spans="16:16" x14ac:dyDescent="0.3">
      <c r="P575" s="13"/>
    </row>
    <row r="576" spans="16:16" x14ac:dyDescent="0.3">
      <c r="P576" s="13"/>
    </row>
    <row r="577" spans="16:16" x14ac:dyDescent="0.3">
      <c r="P577" s="13"/>
    </row>
    <row r="578" spans="16:16" x14ac:dyDescent="0.3">
      <c r="P578" s="13"/>
    </row>
    <row r="579" spans="16:16" x14ac:dyDescent="0.3">
      <c r="P579" s="13"/>
    </row>
    <row r="580" spans="16:16" x14ac:dyDescent="0.3">
      <c r="P580" s="13"/>
    </row>
    <row r="581" spans="16:16" x14ac:dyDescent="0.3">
      <c r="P581" s="13"/>
    </row>
    <row r="582" spans="16:16" x14ac:dyDescent="0.3">
      <c r="P582" s="13"/>
    </row>
    <row r="583" spans="16:16" x14ac:dyDescent="0.3">
      <c r="P583" s="13"/>
    </row>
    <row r="584" spans="16:16" x14ac:dyDescent="0.3">
      <c r="P584" s="13"/>
    </row>
    <row r="585" spans="16:16" x14ac:dyDescent="0.3">
      <c r="P585" s="13"/>
    </row>
    <row r="586" spans="16:16" x14ac:dyDescent="0.3">
      <c r="P586" s="13"/>
    </row>
    <row r="587" spans="16:16" x14ac:dyDescent="0.3">
      <c r="P587" s="13"/>
    </row>
    <row r="588" spans="16:16" x14ac:dyDescent="0.3">
      <c r="P588" s="13"/>
    </row>
    <row r="589" spans="16:16" x14ac:dyDescent="0.3">
      <c r="P589" s="13"/>
    </row>
    <row r="590" spans="16:16" x14ac:dyDescent="0.3">
      <c r="P590" s="13"/>
    </row>
    <row r="591" spans="16:16" x14ac:dyDescent="0.3">
      <c r="P591" s="13"/>
    </row>
    <row r="592" spans="16:16" x14ac:dyDescent="0.3">
      <c r="P592" s="13"/>
    </row>
    <row r="593" spans="16:16" x14ac:dyDescent="0.3">
      <c r="P593" s="13"/>
    </row>
    <row r="594" spans="16:16" x14ac:dyDescent="0.3">
      <c r="P594" s="13"/>
    </row>
    <row r="595" spans="16:16" x14ac:dyDescent="0.3">
      <c r="P595" s="13"/>
    </row>
    <row r="596" spans="16:16" x14ac:dyDescent="0.3">
      <c r="P596" s="13"/>
    </row>
    <row r="597" spans="16:16" x14ac:dyDescent="0.3">
      <c r="P597" s="13"/>
    </row>
    <row r="598" spans="16:16" x14ac:dyDescent="0.3">
      <c r="P598" s="13"/>
    </row>
    <row r="599" spans="16:16" x14ac:dyDescent="0.3">
      <c r="P599" s="13"/>
    </row>
    <row r="600" spans="16:16" x14ac:dyDescent="0.3">
      <c r="P600" s="13"/>
    </row>
    <row r="601" spans="16:16" x14ac:dyDescent="0.3">
      <c r="P601" s="13"/>
    </row>
    <row r="602" spans="16:16" x14ac:dyDescent="0.3">
      <c r="P602" s="13"/>
    </row>
    <row r="603" spans="16:16" x14ac:dyDescent="0.3">
      <c r="P603" s="13"/>
    </row>
    <row r="604" spans="16:16" x14ac:dyDescent="0.3">
      <c r="P604" s="13"/>
    </row>
    <row r="605" spans="16:16" x14ac:dyDescent="0.3">
      <c r="P605" s="13"/>
    </row>
    <row r="606" spans="16:16" x14ac:dyDescent="0.3">
      <c r="P606" s="13"/>
    </row>
    <row r="607" spans="16:16" x14ac:dyDescent="0.3">
      <c r="P607" s="13"/>
    </row>
    <row r="608" spans="16:16" x14ac:dyDescent="0.3">
      <c r="P608" s="13"/>
    </row>
    <row r="609" spans="16:16" x14ac:dyDescent="0.3">
      <c r="P609" s="13"/>
    </row>
    <row r="610" spans="16:16" x14ac:dyDescent="0.3">
      <c r="P610" s="13"/>
    </row>
    <row r="611" spans="16:16" x14ac:dyDescent="0.3">
      <c r="P611" s="13"/>
    </row>
    <row r="612" spans="16:16" x14ac:dyDescent="0.3">
      <c r="P612" s="13"/>
    </row>
    <row r="613" spans="16:16" x14ac:dyDescent="0.3">
      <c r="P613" s="13"/>
    </row>
    <row r="614" spans="16:16" x14ac:dyDescent="0.3">
      <c r="P614" s="13"/>
    </row>
    <row r="615" spans="16:16" x14ac:dyDescent="0.3">
      <c r="P615" s="13"/>
    </row>
    <row r="616" spans="16:16" x14ac:dyDescent="0.3">
      <c r="P616" s="13"/>
    </row>
    <row r="617" spans="16:16" x14ac:dyDescent="0.3">
      <c r="P617" s="13"/>
    </row>
    <row r="618" spans="16:16" x14ac:dyDescent="0.3">
      <c r="P618" s="13"/>
    </row>
    <row r="619" spans="16:16" x14ac:dyDescent="0.3">
      <c r="P619" s="13"/>
    </row>
    <row r="620" spans="16:16" x14ac:dyDescent="0.3">
      <c r="P620" s="13"/>
    </row>
    <row r="621" spans="16:16" x14ac:dyDescent="0.3">
      <c r="P621" s="13"/>
    </row>
    <row r="622" spans="16:16" x14ac:dyDescent="0.3">
      <c r="P622" s="13"/>
    </row>
    <row r="623" spans="16:16" x14ac:dyDescent="0.3">
      <c r="P623" s="13"/>
    </row>
    <row r="624" spans="16:16" x14ac:dyDescent="0.3">
      <c r="P624" s="13"/>
    </row>
    <row r="625" spans="16:16" x14ac:dyDescent="0.3">
      <c r="P625" s="13"/>
    </row>
    <row r="626" spans="16:16" x14ac:dyDescent="0.3">
      <c r="P626" s="13"/>
    </row>
    <row r="627" spans="16:16" x14ac:dyDescent="0.3">
      <c r="P627" s="13"/>
    </row>
    <row r="628" spans="16:16" x14ac:dyDescent="0.3">
      <c r="P628" s="13"/>
    </row>
    <row r="629" spans="16:16" x14ac:dyDescent="0.3">
      <c r="P629" s="13"/>
    </row>
    <row r="630" spans="16:16" x14ac:dyDescent="0.3">
      <c r="P630" s="13"/>
    </row>
    <row r="631" spans="16:16" x14ac:dyDescent="0.3">
      <c r="P631" s="13"/>
    </row>
    <row r="632" spans="16:16" x14ac:dyDescent="0.3">
      <c r="P632" s="13"/>
    </row>
    <row r="633" spans="16:16" x14ac:dyDescent="0.3">
      <c r="P633" s="13"/>
    </row>
    <row r="634" spans="16:16" x14ac:dyDescent="0.3">
      <c r="P634" s="13"/>
    </row>
    <row r="635" spans="16:16" x14ac:dyDescent="0.3">
      <c r="P635" s="13"/>
    </row>
    <row r="636" spans="16:16" x14ac:dyDescent="0.3">
      <c r="P636" s="13"/>
    </row>
    <row r="637" spans="16:16" x14ac:dyDescent="0.3">
      <c r="P637" s="13"/>
    </row>
    <row r="638" spans="16:16" x14ac:dyDescent="0.3">
      <c r="P638" s="13"/>
    </row>
    <row r="639" spans="16:16" x14ac:dyDescent="0.3">
      <c r="P639" s="13"/>
    </row>
    <row r="640" spans="16:16" x14ac:dyDescent="0.3">
      <c r="P640" s="13"/>
    </row>
    <row r="641" spans="16:16" x14ac:dyDescent="0.3">
      <c r="P641" s="13"/>
    </row>
    <row r="642" spans="16:16" x14ac:dyDescent="0.3">
      <c r="P642" s="13"/>
    </row>
    <row r="643" spans="16:16" x14ac:dyDescent="0.3">
      <c r="P643" s="13"/>
    </row>
    <row r="644" spans="16:16" x14ac:dyDescent="0.3">
      <c r="P644" s="13"/>
    </row>
    <row r="645" spans="16:16" x14ac:dyDescent="0.3">
      <c r="P645" s="13"/>
    </row>
    <row r="646" spans="16:16" x14ac:dyDescent="0.3">
      <c r="P646" s="13"/>
    </row>
    <row r="647" spans="16:16" x14ac:dyDescent="0.3">
      <c r="P647" s="13"/>
    </row>
    <row r="648" spans="16:16" x14ac:dyDescent="0.3">
      <c r="P648" s="13"/>
    </row>
    <row r="649" spans="16:16" x14ac:dyDescent="0.3">
      <c r="P649" s="13"/>
    </row>
    <row r="650" spans="16:16" x14ac:dyDescent="0.3">
      <c r="P650" s="13"/>
    </row>
    <row r="651" spans="16:16" x14ac:dyDescent="0.3">
      <c r="P651" s="13"/>
    </row>
    <row r="652" spans="16:16" x14ac:dyDescent="0.3">
      <c r="P652" s="13"/>
    </row>
    <row r="653" spans="16:16" x14ac:dyDescent="0.3">
      <c r="P653" s="13"/>
    </row>
    <row r="654" spans="16:16" x14ac:dyDescent="0.3">
      <c r="P654" s="13"/>
    </row>
    <row r="655" spans="16:16" x14ac:dyDescent="0.3">
      <c r="P655" s="13"/>
    </row>
    <row r="656" spans="16:16" x14ac:dyDescent="0.3">
      <c r="P656" s="13"/>
    </row>
    <row r="657" spans="16:16" x14ac:dyDescent="0.3">
      <c r="P657" s="13"/>
    </row>
    <row r="658" spans="16:16" x14ac:dyDescent="0.3">
      <c r="P658" s="13"/>
    </row>
    <row r="659" spans="16:16" x14ac:dyDescent="0.3">
      <c r="P659" s="13"/>
    </row>
    <row r="660" spans="16:16" x14ac:dyDescent="0.3">
      <c r="P660" s="13"/>
    </row>
    <row r="661" spans="16:16" x14ac:dyDescent="0.3">
      <c r="P661" s="13"/>
    </row>
    <row r="662" spans="16:16" x14ac:dyDescent="0.3">
      <c r="P662" s="13"/>
    </row>
    <row r="663" spans="16:16" x14ac:dyDescent="0.3">
      <c r="P663" s="13"/>
    </row>
    <row r="664" spans="16:16" x14ac:dyDescent="0.3">
      <c r="P664" s="13"/>
    </row>
    <row r="665" spans="16:16" x14ac:dyDescent="0.3">
      <c r="P665" s="13"/>
    </row>
    <row r="666" spans="16:16" x14ac:dyDescent="0.3">
      <c r="P666" s="13"/>
    </row>
    <row r="667" spans="16:16" x14ac:dyDescent="0.3">
      <c r="P667" s="13"/>
    </row>
    <row r="668" spans="16:16" x14ac:dyDescent="0.3">
      <c r="P668" s="13"/>
    </row>
    <row r="669" spans="16:16" x14ac:dyDescent="0.3">
      <c r="P669" s="13"/>
    </row>
    <row r="670" spans="16:16" x14ac:dyDescent="0.3">
      <c r="P670" s="13"/>
    </row>
    <row r="671" spans="16:16" x14ac:dyDescent="0.3">
      <c r="P671" s="13"/>
    </row>
    <row r="672" spans="16:16" x14ac:dyDescent="0.3">
      <c r="P672" s="13"/>
    </row>
    <row r="673" spans="16:16" x14ac:dyDescent="0.3">
      <c r="P673" s="13"/>
    </row>
    <row r="674" spans="16:16" x14ac:dyDescent="0.3">
      <c r="P674" s="13"/>
    </row>
    <row r="675" spans="16:16" x14ac:dyDescent="0.3">
      <c r="P675" s="13"/>
    </row>
    <row r="676" spans="16:16" x14ac:dyDescent="0.3">
      <c r="P676" s="13"/>
    </row>
    <row r="677" spans="16:16" x14ac:dyDescent="0.3">
      <c r="P677" s="13"/>
    </row>
    <row r="678" spans="16:16" x14ac:dyDescent="0.3">
      <c r="P678" s="13"/>
    </row>
    <row r="679" spans="16:16" x14ac:dyDescent="0.3">
      <c r="P679" s="13"/>
    </row>
    <row r="680" spans="16:16" x14ac:dyDescent="0.3">
      <c r="P680" s="13"/>
    </row>
    <row r="681" spans="16:16" x14ac:dyDescent="0.3">
      <c r="P681" s="13"/>
    </row>
    <row r="682" spans="16:16" x14ac:dyDescent="0.3">
      <c r="P682" s="13"/>
    </row>
    <row r="683" spans="16:16" x14ac:dyDescent="0.3">
      <c r="P683" s="13"/>
    </row>
    <row r="684" spans="16:16" x14ac:dyDescent="0.3">
      <c r="P684" s="13"/>
    </row>
    <row r="685" spans="16:16" x14ac:dyDescent="0.3">
      <c r="P685" s="13"/>
    </row>
    <row r="686" spans="16:16" x14ac:dyDescent="0.3">
      <c r="P686" s="13"/>
    </row>
    <row r="687" spans="16:16" x14ac:dyDescent="0.3">
      <c r="P687" s="13"/>
    </row>
    <row r="688" spans="16:16" x14ac:dyDescent="0.3">
      <c r="P688" s="13"/>
    </row>
    <row r="689" spans="16:16" x14ac:dyDescent="0.3">
      <c r="P689" s="13"/>
    </row>
    <row r="690" spans="16:16" x14ac:dyDescent="0.3">
      <c r="P690" s="13"/>
    </row>
    <row r="691" spans="16:16" x14ac:dyDescent="0.3">
      <c r="P691" s="13"/>
    </row>
    <row r="692" spans="16:16" x14ac:dyDescent="0.3">
      <c r="P692" s="13"/>
    </row>
    <row r="693" spans="16:16" x14ac:dyDescent="0.3">
      <c r="P693" s="13"/>
    </row>
    <row r="694" spans="16:16" x14ac:dyDescent="0.3">
      <c r="P694" s="13"/>
    </row>
    <row r="695" spans="16:16" x14ac:dyDescent="0.3">
      <c r="P695" s="13"/>
    </row>
    <row r="696" spans="16:16" x14ac:dyDescent="0.3">
      <c r="P696" s="13"/>
    </row>
    <row r="697" spans="16:16" x14ac:dyDescent="0.3">
      <c r="P697" s="13"/>
    </row>
    <row r="698" spans="16:16" x14ac:dyDescent="0.3">
      <c r="P698" s="13"/>
    </row>
    <row r="699" spans="16:16" x14ac:dyDescent="0.3">
      <c r="P699" s="13"/>
    </row>
    <row r="700" spans="16:16" x14ac:dyDescent="0.3">
      <c r="P700" s="13"/>
    </row>
    <row r="701" spans="16:16" x14ac:dyDescent="0.3">
      <c r="P701" s="13"/>
    </row>
    <row r="702" spans="16:16" x14ac:dyDescent="0.3">
      <c r="P702" s="13"/>
    </row>
    <row r="703" spans="16:16" x14ac:dyDescent="0.3">
      <c r="P703" s="13"/>
    </row>
    <row r="704" spans="16:16" x14ac:dyDescent="0.3">
      <c r="P704" s="13"/>
    </row>
    <row r="705" spans="16:16" x14ac:dyDescent="0.3">
      <c r="P705" s="13"/>
    </row>
    <row r="706" spans="16:16" x14ac:dyDescent="0.3">
      <c r="P706" s="13"/>
    </row>
    <row r="707" spans="16:16" x14ac:dyDescent="0.3">
      <c r="P707" s="13"/>
    </row>
    <row r="708" spans="16:16" x14ac:dyDescent="0.3">
      <c r="P708" s="13"/>
    </row>
    <row r="709" spans="16:16" x14ac:dyDescent="0.3">
      <c r="P709" s="13"/>
    </row>
    <row r="710" spans="16:16" x14ac:dyDescent="0.3">
      <c r="P710" s="13"/>
    </row>
    <row r="711" spans="16:16" x14ac:dyDescent="0.3">
      <c r="P711" s="13"/>
    </row>
    <row r="712" spans="16:16" x14ac:dyDescent="0.3">
      <c r="P712" s="13"/>
    </row>
    <row r="713" spans="16:16" x14ac:dyDescent="0.3">
      <c r="P713" s="13"/>
    </row>
    <row r="714" spans="16:16" x14ac:dyDescent="0.3">
      <c r="P714" s="13"/>
    </row>
    <row r="715" spans="16:16" x14ac:dyDescent="0.3">
      <c r="P715" s="13"/>
    </row>
    <row r="716" spans="16:16" x14ac:dyDescent="0.3">
      <c r="P716" s="13"/>
    </row>
    <row r="717" spans="16:16" x14ac:dyDescent="0.3">
      <c r="P717" s="13"/>
    </row>
    <row r="718" spans="16:16" x14ac:dyDescent="0.3">
      <c r="P718" s="13"/>
    </row>
    <row r="719" spans="16:16" x14ac:dyDescent="0.3">
      <c r="P719" s="13"/>
    </row>
    <row r="720" spans="16:16" x14ac:dyDescent="0.3">
      <c r="P720" s="13"/>
    </row>
    <row r="721" spans="16:16" x14ac:dyDescent="0.3">
      <c r="P721" s="13"/>
    </row>
    <row r="722" spans="16:16" x14ac:dyDescent="0.3">
      <c r="P722" s="13"/>
    </row>
    <row r="723" spans="16:16" x14ac:dyDescent="0.3">
      <c r="P723" s="13"/>
    </row>
    <row r="724" spans="16:16" x14ac:dyDescent="0.3">
      <c r="P724" s="13"/>
    </row>
    <row r="725" spans="16:16" x14ac:dyDescent="0.3">
      <c r="P725" s="13"/>
    </row>
    <row r="726" spans="16:16" x14ac:dyDescent="0.3">
      <c r="P726" s="13"/>
    </row>
    <row r="727" spans="16:16" x14ac:dyDescent="0.3">
      <c r="P727" s="13"/>
    </row>
    <row r="728" spans="16:16" x14ac:dyDescent="0.3">
      <c r="P728" s="13"/>
    </row>
    <row r="729" spans="16:16" x14ac:dyDescent="0.3">
      <c r="P729" s="13"/>
    </row>
    <row r="730" spans="16:16" x14ac:dyDescent="0.3">
      <c r="P730" s="13"/>
    </row>
    <row r="731" spans="16:16" x14ac:dyDescent="0.3">
      <c r="P731" s="13"/>
    </row>
    <row r="732" spans="16:16" x14ac:dyDescent="0.3">
      <c r="P732" s="13"/>
    </row>
    <row r="733" spans="16:16" x14ac:dyDescent="0.3">
      <c r="P733" s="13"/>
    </row>
    <row r="734" spans="16:16" x14ac:dyDescent="0.3">
      <c r="P734" s="13"/>
    </row>
    <row r="735" spans="16:16" x14ac:dyDescent="0.3">
      <c r="P735" s="13"/>
    </row>
    <row r="736" spans="16:16" x14ac:dyDescent="0.3">
      <c r="P736" s="13"/>
    </row>
    <row r="737" spans="16:16" x14ac:dyDescent="0.3">
      <c r="P737" s="13"/>
    </row>
    <row r="738" spans="16:16" x14ac:dyDescent="0.3">
      <c r="P738" s="13"/>
    </row>
    <row r="739" spans="16:16" x14ac:dyDescent="0.3">
      <c r="P739" s="13"/>
    </row>
    <row r="740" spans="16:16" x14ac:dyDescent="0.3">
      <c r="P740" s="13"/>
    </row>
    <row r="741" spans="16:16" x14ac:dyDescent="0.3">
      <c r="P741" s="13"/>
    </row>
    <row r="742" spans="16:16" x14ac:dyDescent="0.3">
      <c r="P742" s="13"/>
    </row>
    <row r="743" spans="16:16" x14ac:dyDescent="0.3">
      <c r="P743" s="13"/>
    </row>
    <row r="744" spans="16:16" x14ac:dyDescent="0.3">
      <c r="P744" s="13"/>
    </row>
    <row r="745" spans="16:16" x14ac:dyDescent="0.3">
      <c r="P745" s="13"/>
    </row>
    <row r="746" spans="16:16" x14ac:dyDescent="0.3">
      <c r="P746" s="13"/>
    </row>
    <row r="747" spans="16:16" x14ac:dyDescent="0.3">
      <c r="P747" s="13"/>
    </row>
    <row r="748" spans="16:16" x14ac:dyDescent="0.3">
      <c r="P748" s="13"/>
    </row>
    <row r="749" spans="16:16" x14ac:dyDescent="0.3">
      <c r="P749" s="13"/>
    </row>
    <row r="750" spans="16:16" x14ac:dyDescent="0.3">
      <c r="P750" s="13"/>
    </row>
    <row r="751" spans="16:16" x14ac:dyDescent="0.3">
      <c r="P751" s="13"/>
    </row>
    <row r="752" spans="16:16" x14ac:dyDescent="0.3">
      <c r="P752" s="13"/>
    </row>
    <row r="753" spans="16:16" x14ac:dyDescent="0.3">
      <c r="P753" s="13"/>
    </row>
    <row r="754" spans="16:16" x14ac:dyDescent="0.3">
      <c r="P754" s="13"/>
    </row>
    <row r="755" spans="16:16" x14ac:dyDescent="0.3">
      <c r="P755" s="13"/>
    </row>
    <row r="756" spans="16:16" x14ac:dyDescent="0.3">
      <c r="P756" s="13"/>
    </row>
    <row r="757" spans="16:16" x14ac:dyDescent="0.3">
      <c r="P757" s="13"/>
    </row>
    <row r="758" spans="16:16" x14ac:dyDescent="0.3">
      <c r="P758" s="13"/>
    </row>
    <row r="759" spans="16:16" x14ac:dyDescent="0.3">
      <c r="P759" s="13"/>
    </row>
    <row r="760" spans="16:16" x14ac:dyDescent="0.3">
      <c r="P760" s="13"/>
    </row>
    <row r="761" spans="16:16" x14ac:dyDescent="0.3">
      <c r="P761" s="13"/>
    </row>
    <row r="762" spans="16:16" x14ac:dyDescent="0.3">
      <c r="P762" s="13"/>
    </row>
    <row r="763" spans="16:16" x14ac:dyDescent="0.3">
      <c r="P763" s="13"/>
    </row>
    <row r="764" spans="16:16" x14ac:dyDescent="0.3">
      <c r="P764" s="13"/>
    </row>
    <row r="765" spans="16:16" x14ac:dyDescent="0.3">
      <c r="P765" s="13"/>
    </row>
    <row r="766" spans="16:16" x14ac:dyDescent="0.3">
      <c r="P766" s="13"/>
    </row>
    <row r="767" spans="16:16" x14ac:dyDescent="0.3">
      <c r="P767" s="13"/>
    </row>
    <row r="768" spans="16:16" x14ac:dyDescent="0.3">
      <c r="P768" s="13"/>
    </row>
    <row r="769" spans="16:16" x14ac:dyDescent="0.3">
      <c r="P769" s="13"/>
    </row>
    <row r="770" spans="16:16" x14ac:dyDescent="0.3">
      <c r="P770" s="13"/>
    </row>
    <row r="771" spans="16:16" x14ac:dyDescent="0.3">
      <c r="P771" s="13"/>
    </row>
    <row r="772" spans="16:16" x14ac:dyDescent="0.3">
      <c r="P772" s="13"/>
    </row>
    <row r="773" spans="16:16" x14ac:dyDescent="0.3">
      <c r="P773" s="13"/>
    </row>
    <row r="774" spans="16:16" x14ac:dyDescent="0.3">
      <c r="P774" s="13"/>
    </row>
    <row r="775" spans="16:16" x14ac:dyDescent="0.3">
      <c r="P775" s="13"/>
    </row>
    <row r="776" spans="16:16" x14ac:dyDescent="0.3">
      <c r="P776" s="13"/>
    </row>
    <row r="777" spans="16:16" x14ac:dyDescent="0.3">
      <c r="P777" s="13"/>
    </row>
    <row r="778" spans="16:16" x14ac:dyDescent="0.3">
      <c r="P778" s="13"/>
    </row>
    <row r="779" spans="16:16" x14ac:dyDescent="0.3">
      <c r="P779" s="13"/>
    </row>
    <row r="780" spans="16:16" x14ac:dyDescent="0.3">
      <c r="P780" s="13"/>
    </row>
    <row r="781" spans="16:16" x14ac:dyDescent="0.3">
      <c r="P781" s="13"/>
    </row>
    <row r="782" spans="16:16" x14ac:dyDescent="0.3">
      <c r="P782" s="13"/>
    </row>
    <row r="783" spans="16:16" x14ac:dyDescent="0.3">
      <c r="P783" s="13"/>
    </row>
    <row r="784" spans="16:16" x14ac:dyDescent="0.3">
      <c r="P784" s="13"/>
    </row>
    <row r="785" spans="16:16" x14ac:dyDescent="0.3">
      <c r="P785" s="13"/>
    </row>
    <row r="786" spans="16:16" x14ac:dyDescent="0.3">
      <c r="P786" s="13"/>
    </row>
    <row r="787" spans="16:16" x14ac:dyDescent="0.3">
      <c r="P787" s="13"/>
    </row>
    <row r="788" spans="16:16" x14ac:dyDescent="0.3">
      <c r="P788" s="13"/>
    </row>
    <row r="789" spans="16:16" x14ac:dyDescent="0.3">
      <c r="P789" s="13"/>
    </row>
    <row r="790" spans="16:16" x14ac:dyDescent="0.3">
      <c r="P790" s="13"/>
    </row>
    <row r="791" spans="16:16" x14ac:dyDescent="0.3">
      <c r="P791" s="13"/>
    </row>
    <row r="792" spans="16:16" x14ac:dyDescent="0.3">
      <c r="P792" s="13"/>
    </row>
    <row r="793" spans="16:16" x14ac:dyDescent="0.3">
      <c r="P793" s="13"/>
    </row>
    <row r="794" spans="16:16" x14ac:dyDescent="0.3">
      <c r="P794" s="13"/>
    </row>
    <row r="795" spans="16:16" x14ac:dyDescent="0.3">
      <c r="P795" s="13"/>
    </row>
    <row r="796" spans="16:16" x14ac:dyDescent="0.3">
      <c r="P796" s="13"/>
    </row>
    <row r="797" spans="16:16" x14ac:dyDescent="0.3">
      <c r="P797" s="13"/>
    </row>
    <row r="798" spans="16:16" x14ac:dyDescent="0.3">
      <c r="P798" s="13"/>
    </row>
    <row r="799" spans="16:16" x14ac:dyDescent="0.3">
      <c r="P799" s="13"/>
    </row>
    <row r="800" spans="16:16" x14ac:dyDescent="0.3">
      <c r="P800" s="13"/>
    </row>
    <row r="801" spans="16:16" x14ac:dyDescent="0.3">
      <c r="P801" s="13"/>
    </row>
    <row r="802" spans="16:16" x14ac:dyDescent="0.3">
      <c r="P802" s="13"/>
    </row>
    <row r="803" spans="16:16" x14ac:dyDescent="0.3">
      <c r="P803" s="13"/>
    </row>
    <row r="804" spans="16:16" x14ac:dyDescent="0.3">
      <c r="P804" s="13"/>
    </row>
    <row r="805" spans="16:16" x14ac:dyDescent="0.3">
      <c r="P805" s="13"/>
    </row>
    <row r="806" spans="16:16" x14ac:dyDescent="0.3">
      <c r="P806" s="13"/>
    </row>
    <row r="807" spans="16:16" x14ac:dyDescent="0.3">
      <c r="P807" s="13"/>
    </row>
    <row r="808" spans="16:16" x14ac:dyDescent="0.3">
      <c r="P808" s="13"/>
    </row>
    <row r="809" spans="16:16" x14ac:dyDescent="0.3">
      <c r="P809" s="13"/>
    </row>
    <row r="810" spans="16:16" x14ac:dyDescent="0.3">
      <c r="P810" s="13"/>
    </row>
    <row r="811" spans="16:16" x14ac:dyDescent="0.3">
      <c r="P811" s="13"/>
    </row>
    <row r="812" spans="16:16" x14ac:dyDescent="0.3">
      <c r="P812" s="13"/>
    </row>
    <row r="813" spans="16:16" x14ac:dyDescent="0.3">
      <c r="P813" s="13"/>
    </row>
    <row r="814" spans="16:16" x14ac:dyDescent="0.3">
      <c r="P814" s="13"/>
    </row>
    <row r="815" spans="16:16" x14ac:dyDescent="0.3">
      <c r="P815" s="13"/>
    </row>
    <row r="816" spans="16:16" x14ac:dyDescent="0.3">
      <c r="P816" s="13"/>
    </row>
    <row r="817" spans="16:16" x14ac:dyDescent="0.3">
      <c r="P817" s="13"/>
    </row>
    <row r="818" spans="16:16" x14ac:dyDescent="0.3">
      <c r="P818" s="13"/>
    </row>
    <row r="819" spans="16:16" x14ac:dyDescent="0.3">
      <c r="P819" s="13"/>
    </row>
    <row r="820" spans="16:16" x14ac:dyDescent="0.3">
      <c r="P820" s="13"/>
    </row>
    <row r="821" spans="16:16" x14ac:dyDescent="0.3">
      <c r="P821" s="13"/>
    </row>
    <row r="822" spans="16:16" x14ac:dyDescent="0.3">
      <c r="P822" s="13"/>
    </row>
    <row r="823" spans="16:16" x14ac:dyDescent="0.3">
      <c r="P823" s="13"/>
    </row>
    <row r="824" spans="16:16" x14ac:dyDescent="0.3">
      <c r="P824" s="13"/>
    </row>
    <row r="825" spans="16:16" x14ac:dyDescent="0.3">
      <c r="P825" s="13"/>
    </row>
    <row r="826" spans="16:16" x14ac:dyDescent="0.3">
      <c r="P826" s="13"/>
    </row>
    <row r="827" spans="16:16" x14ac:dyDescent="0.3">
      <c r="P827" s="13"/>
    </row>
    <row r="828" spans="16:16" x14ac:dyDescent="0.3">
      <c r="P828" s="13"/>
    </row>
    <row r="829" spans="16:16" x14ac:dyDescent="0.3">
      <c r="P829" s="13"/>
    </row>
    <row r="830" spans="16:16" x14ac:dyDescent="0.3">
      <c r="P830" s="13"/>
    </row>
    <row r="831" spans="16:16" x14ac:dyDescent="0.3">
      <c r="P831" s="13"/>
    </row>
    <row r="832" spans="16:16" x14ac:dyDescent="0.3">
      <c r="P832" s="13"/>
    </row>
    <row r="833" spans="16:16" x14ac:dyDescent="0.3">
      <c r="P833" s="13"/>
    </row>
    <row r="834" spans="16:16" x14ac:dyDescent="0.3">
      <c r="P834" s="13"/>
    </row>
    <row r="835" spans="16:16" x14ac:dyDescent="0.3">
      <c r="P835" s="13"/>
    </row>
    <row r="836" spans="16:16" x14ac:dyDescent="0.3">
      <c r="P836" s="13"/>
    </row>
    <row r="837" spans="16:16" x14ac:dyDescent="0.3">
      <c r="P837" s="13"/>
    </row>
    <row r="838" spans="16:16" x14ac:dyDescent="0.3">
      <c r="P838" s="13"/>
    </row>
    <row r="839" spans="16:16" x14ac:dyDescent="0.3">
      <c r="P839" s="13"/>
    </row>
    <row r="840" spans="16:16" x14ac:dyDescent="0.3">
      <c r="P840" s="13"/>
    </row>
    <row r="841" spans="16:16" x14ac:dyDescent="0.3">
      <c r="P841" s="13"/>
    </row>
    <row r="842" spans="16:16" x14ac:dyDescent="0.3">
      <c r="P842" s="13"/>
    </row>
    <row r="843" spans="16:16" x14ac:dyDescent="0.3">
      <c r="P843" s="13"/>
    </row>
    <row r="844" spans="16:16" x14ac:dyDescent="0.3">
      <c r="P844" s="13"/>
    </row>
    <row r="845" spans="16:16" x14ac:dyDescent="0.3">
      <c r="P845" s="13"/>
    </row>
    <row r="846" spans="16:16" x14ac:dyDescent="0.3">
      <c r="P846" s="13"/>
    </row>
    <row r="847" spans="16:16" x14ac:dyDescent="0.3">
      <c r="P847" s="13"/>
    </row>
    <row r="848" spans="16:16" x14ac:dyDescent="0.3">
      <c r="P848" s="13"/>
    </row>
    <row r="849" spans="16:16" x14ac:dyDescent="0.3">
      <c r="P849" s="13"/>
    </row>
    <row r="850" spans="16:16" x14ac:dyDescent="0.3">
      <c r="P850" s="13"/>
    </row>
    <row r="851" spans="16:16" x14ac:dyDescent="0.3">
      <c r="P851" s="13"/>
    </row>
    <row r="852" spans="16:16" x14ac:dyDescent="0.3">
      <c r="P852" s="13"/>
    </row>
    <row r="853" spans="16:16" x14ac:dyDescent="0.3">
      <c r="P853" s="13"/>
    </row>
    <row r="854" spans="16:16" x14ac:dyDescent="0.3">
      <c r="P854" s="13"/>
    </row>
    <row r="855" spans="16:16" x14ac:dyDescent="0.3">
      <c r="P855" s="13"/>
    </row>
    <row r="856" spans="16:16" x14ac:dyDescent="0.3">
      <c r="P856" s="13"/>
    </row>
    <row r="857" spans="16:16" x14ac:dyDescent="0.3">
      <c r="P857" s="13"/>
    </row>
    <row r="858" spans="16:16" x14ac:dyDescent="0.3">
      <c r="P858" s="13"/>
    </row>
    <row r="859" spans="16:16" x14ac:dyDescent="0.3">
      <c r="P859" s="13"/>
    </row>
    <row r="860" spans="16:16" x14ac:dyDescent="0.3">
      <c r="P860" s="13"/>
    </row>
    <row r="861" spans="16:16" x14ac:dyDescent="0.3">
      <c r="P861" s="13"/>
    </row>
    <row r="862" spans="16:16" x14ac:dyDescent="0.3">
      <c r="P862" s="13"/>
    </row>
    <row r="863" spans="16:16" x14ac:dyDescent="0.3">
      <c r="P863" s="13"/>
    </row>
    <row r="864" spans="16:16" x14ac:dyDescent="0.3">
      <c r="P864" s="13"/>
    </row>
    <row r="865" spans="16:16" x14ac:dyDescent="0.3">
      <c r="P865" s="13"/>
    </row>
    <row r="866" spans="16:16" x14ac:dyDescent="0.3">
      <c r="P866" s="13"/>
    </row>
    <row r="867" spans="16:16" x14ac:dyDescent="0.3">
      <c r="P867" s="13"/>
    </row>
    <row r="868" spans="16:16" x14ac:dyDescent="0.3">
      <c r="P868" s="13"/>
    </row>
    <row r="869" spans="16:16" x14ac:dyDescent="0.3">
      <c r="P869" s="13"/>
    </row>
    <row r="870" spans="16:16" x14ac:dyDescent="0.3">
      <c r="P870" s="13"/>
    </row>
    <row r="871" spans="16:16" x14ac:dyDescent="0.3">
      <c r="P871" s="13"/>
    </row>
    <row r="872" spans="16:16" x14ac:dyDescent="0.3">
      <c r="P872" s="13"/>
    </row>
    <row r="873" spans="16:16" x14ac:dyDescent="0.3">
      <c r="P873" s="8"/>
    </row>
    <row r="874" spans="16:16" x14ac:dyDescent="0.3">
      <c r="P874" s="8"/>
    </row>
    <row r="875" spans="16:16" x14ac:dyDescent="0.3">
      <c r="P875" s="8"/>
    </row>
    <row r="876" spans="16:16" x14ac:dyDescent="0.3">
      <c r="P876" s="8"/>
    </row>
    <row r="877" spans="16:16" x14ac:dyDescent="0.3">
      <c r="P877" s="8"/>
    </row>
    <row r="878" spans="16:16" x14ac:dyDescent="0.3">
      <c r="P878" s="8"/>
    </row>
    <row r="879" spans="16:16" x14ac:dyDescent="0.3">
      <c r="P879" s="8"/>
    </row>
    <row r="880" spans="16:16" x14ac:dyDescent="0.3">
      <c r="P880" s="8"/>
    </row>
    <row r="881" spans="16:16" x14ac:dyDescent="0.3">
      <c r="P881" s="8"/>
    </row>
    <row r="882" spans="16:16" x14ac:dyDescent="0.3">
      <c r="P882" s="8"/>
    </row>
    <row r="883" spans="16:16" x14ac:dyDescent="0.3">
      <c r="P883" s="8"/>
    </row>
    <row r="884" spans="16:16" x14ac:dyDescent="0.3">
      <c r="P884" s="8"/>
    </row>
    <row r="885" spans="16:16" x14ac:dyDescent="0.3">
      <c r="P885" s="8"/>
    </row>
    <row r="886" spans="16:16" x14ac:dyDescent="0.3">
      <c r="P886" s="8"/>
    </row>
    <row r="887" spans="16:16" x14ac:dyDescent="0.3">
      <c r="P887" s="8"/>
    </row>
    <row r="888" spans="16:16" x14ac:dyDescent="0.3">
      <c r="P888" s="8"/>
    </row>
    <row r="889" spans="16:16" x14ac:dyDescent="0.3">
      <c r="P889" s="8"/>
    </row>
    <row r="890" spans="16:16" x14ac:dyDescent="0.3">
      <c r="P890" s="8"/>
    </row>
    <row r="891" spans="16:16" x14ac:dyDescent="0.3">
      <c r="P891" s="8"/>
    </row>
    <row r="892" spans="16:16" x14ac:dyDescent="0.3">
      <c r="P892" s="8"/>
    </row>
    <row r="893" spans="16:16" x14ac:dyDescent="0.3">
      <c r="P893" s="8"/>
    </row>
    <row r="894" spans="16:16" x14ac:dyDescent="0.3">
      <c r="P894" s="8"/>
    </row>
    <row r="895" spans="16:16" x14ac:dyDescent="0.3">
      <c r="P895" s="8"/>
    </row>
    <row r="896" spans="16:16" x14ac:dyDescent="0.3">
      <c r="P896" s="8"/>
    </row>
    <row r="897" spans="16:16" x14ac:dyDescent="0.3">
      <c r="P897" s="8"/>
    </row>
    <row r="898" spans="16:16" x14ac:dyDescent="0.3">
      <c r="P898" s="8"/>
    </row>
    <row r="899" spans="16:16" x14ac:dyDescent="0.3">
      <c r="P899" s="8"/>
    </row>
    <row r="900" spans="16:16" x14ac:dyDescent="0.3">
      <c r="P900" s="8"/>
    </row>
    <row r="901" spans="16:16" x14ac:dyDescent="0.3">
      <c r="P901" s="8"/>
    </row>
    <row r="902" spans="16:16" x14ac:dyDescent="0.3">
      <c r="P902" s="8"/>
    </row>
    <row r="903" spans="16:16" x14ac:dyDescent="0.3">
      <c r="P903" s="8"/>
    </row>
    <row r="904" spans="16:16" x14ac:dyDescent="0.3">
      <c r="P904" s="8"/>
    </row>
    <row r="905" spans="16:16" x14ac:dyDescent="0.3">
      <c r="P905" s="8"/>
    </row>
    <row r="906" spans="16:16" x14ac:dyDescent="0.3">
      <c r="P906" s="8"/>
    </row>
    <row r="907" spans="16:16" x14ac:dyDescent="0.3">
      <c r="P907" s="8"/>
    </row>
    <row r="908" spans="16:16" x14ac:dyDescent="0.3">
      <c r="P908" s="8"/>
    </row>
    <row r="909" spans="16:16" x14ac:dyDescent="0.3">
      <c r="P909" s="8"/>
    </row>
    <row r="910" spans="16:16" x14ac:dyDescent="0.3">
      <c r="P910" s="8"/>
    </row>
    <row r="911" spans="16:16" x14ac:dyDescent="0.3">
      <c r="P911" s="8"/>
    </row>
    <row r="912" spans="16:16" x14ac:dyDescent="0.3">
      <c r="P912" s="8"/>
    </row>
    <row r="913" spans="16:16" x14ac:dyDescent="0.3">
      <c r="P913" s="8"/>
    </row>
    <row r="914" spans="16:16" x14ac:dyDescent="0.3">
      <c r="P914" s="8"/>
    </row>
    <row r="915" spans="16:16" x14ac:dyDescent="0.3">
      <c r="P915" s="8"/>
    </row>
    <row r="916" spans="16:16" x14ac:dyDescent="0.3">
      <c r="P916" s="8"/>
    </row>
    <row r="917" spans="16:16" x14ac:dyDescent="0.3">
      <c r="P917" s="8"/>
    </row>
    <row r="918" spans="16:16" x14ac:dyDescent="0.3">
      <c r="P918" s="8"/>
    </row>
    <row r="919" spans="16:16" x14ac:dyDescent="0.3">
      <c r="P919" s="8"/>
    </row>
    <row r="920" spans="16:16" x14ac:dyDescent="0.3">
      <c r="P920" s="8"/>
    </row>
    <row r="921" spans="16:16" x14ac:dyDescent="0.3">
      <c r="P921" s="8"/>
    </row>
    <row r="922" spans="16:16" x14ac:dyDescent="0.3">
      <c r="P922" s="8"/>
    </row>
    <row r="923" spans="16:16" x14ac:dyDescent="0.3">
      <c r="P923" s="8"/>
    </row>
    <row r="924" spans="16:16" x14ac:dyDescent="0.3">
      <c r="P924" s="8"/>
    </row>
    <row r="925" spans="16:16" x14ac:dyDescent="0.3">
      <c r="P925" s="8"/>
    </row>
    <row r="926" spans="16:16" x14ac:dyDescent="0.3">
      <c r="P926" s="8"/>
    </row>
    <row r="927" spans="16:16" x14ac:dyDescent="0.3">
      <c r="P927" s="8"/>
    </row>
    <row r="928" spans="16:16" x14ac:dyDescent="0.3">
      <c r="P928" s="8"/>
    </row>
    <row r="929" spans="16:16" x14ac:dyDescent="0.3">
      <c r="P929" s="8"/>
    </row>
    <row r="930" spans="16:16" x14ac:dyDescent="0.3">
      <c r="P930" s="8"/>
    </row>
    <row r="931" spans="16:16" x14ac:dyDescent="0.3">
      <c r="P931" s="8"/>
    </row>
    <row r="932" spans="16:16" x14ac:dyDescent="0.3">
      <c r="P932" s="8"/>
    </row>
    <row r="933" spans="16:16" x14ac:dyDescent="0.3">
      <c r="P933" s="8"/>
    </row>
    <row r="934" spans="16:16" x14ac:dyDescent="0.3">
      <c r="P934" s="8"/>
    </row>
    <row r="935" spans="16:16" x14ac:dyDescent="0.3">
      <c r="P935" s="8"/>
    </row>
    <row r="936" spans="16:16" x14ac:dyDescent="0.3">
      <c r="P936" s="8"/>
    </row>
    <row r="937" spans="16:16" x14ac:dyDescent="0.3">
      <c r="P937" s="8"/>
    </row>
    <row r="938" spans="16:16" x14ac:dyDescent="0.3">
      <c r="P938" s="8"/>
    </row>
    <row r="939" spans="16:16" x14ac:dyDescent="0.3">
      <c r="P939" s="8"/>
    </row>
    <row r="940" spans="16:16" x14ac:dyDescent="0.3">
      <c r="P940" s="8"/>
    </row>
    <row r="941" spans="16:16" x14ac:dyDescent="0.3">
      <c r="P941" s="8"/>
    </row>
    <row r="942" spans="16:16" x14ac:dyDescent="0.3">
      <c r="P942" s="8"/>
    </row>
    <row r="943" spans="16:16" x14ac:dyDescent="0.3">
      <c r="P943" s="8"/>
    </row>
    <row r="944" spans="16:16" x14ac:dyDescent="0.3">
      <c r="P944" s="8"/>
    </row>
    <row r="945" spans="16:16" x14ac:dyDescent="0.3">
      <c r="P945" s="8"/>
    </row>
    <row r="946" spans="16:16" x14ac:dyDescent="0.3">
      <c r="P946" s="8"/>
    </row>
    <row r="947" spans="16:16" x14ac:dyDescent="0.3">
      <c r="P947" s="8"/>
    </row>
    <row r="948" spans="16:16" x14ac:dyDescent="0.3">
      <c r="P948" s="8"/>
    </row>
    <row r="949" spans="16:16" x14ac:dyDescent="0.3">
      <c r="P949" s="8"/>
    </row>
    <row r="950" spans="16:16" x14ac:dyDescent="0.3">
      <c r="P950" s="8"/>
    </row>
    <row r="951" spans="16:16" x14ac:dyDescent="0.3">
      <c r="P951" s="8"/>
    </row>
    <row r="952" spans="16:16" x14ac:dyDescent="0.3">
      <c r="P952" s="8"/>
    </row>
    <row r="953" spans="16:16" x14ac:dyDescent="0.3">
      <c r="P953" s="8"/>
    </row>
    <row r="954" spans="16:16" x14ac:dyDescent="0.3">
      <c r="P954" s="8"/>
    </row>
    <row r="955" spans="16:16" x14ac:dyDescent="0.3">
      <c r="P955" s="8"/>
    </row>
    <row r="956" spans="16:16" x14ac:dyDescent="0.3">
      <c r="P956" s="8"/>
    </row>
    <row r="957" spans="16:16" x14ac:dyDescent="0.3">
      <c r="P957" s="8"/>
    </row>
    <row r="958" spans="16:16" x14ac:dyDescent="0.3">
      <c r="P958" s="8"/>
    </row>
    <row r="959" spans="16:16" x14ac:dyDescent="0.3">
      <c r="P959" s="8"/>
    </row>
    <row r="960" spans="16:16" x14ac:dyDescent="0.3">
      <c r="P960" s="8"/>
    </row>
    <row r="961" spans="16:16" x14ac:dyDescent="0.3">
      <c r="P961" s="8"/>
    </row>
    <row r="962" spans="16:16" x14ac:dyDescent="0.3">
      <c r="P962" s="8"/>
    </row>
    <row r="963" spans="16:16" x14ac:dyDescent="0.3">
      <c r="P963" s="8"/>
    </row>
    <row r="964" spans="16:16" x14ac:dyDescent="0.3">
      <c r="P964" s="8"/>
    </row>
    <row r="965" spans="16:16" x14ac:dyDescent="0.3">
      <c r="P965" s="8"/>
    </row>
    <row r="966" spans="16:16" x14ac:dyDescent="0.3">
      <c r="P966" s="8"/>
    </row>
    <row r="967" spans="16:16" x14ac:dyDescent="0.3">
      <c r="P967" s="8"/>
    </row>
    <row r="968" spans="16:16" x14ac:dyDescent="0.3">
      <c r="P968" s="8"/>
    </row>
    <row r="969" spans="16:16" x14ac:dyDescent="0.3">
      <c r="P969" s="8"/>
    </row>
    <row r="970" spans="16:16" x14ac:dyDescent="0.3">
      <c r="P970" s="8"/>
    </row>
    <row r="971" spans="16:16" x14ac:dyDescent="0.3">
      <c r="P971" s="8"/>
    </row>
    <row r="972" spans="16:16" x14ac:dyDescent="0.3">
      <c r="P972" s="8"/>
    </row>
    <row r="973" spans="16:16" x14ac:dyDescent="0.3">
      <c r="P973" s="8"/>
    </row>
    <row r="974" spans="16:16" x14ac:dyDescent="0.3">
      <c r="P974" s="8"/>
    </row>
    <row r="975" spans="16:16" x14ac:dyDescent="0.3">
      <c r="P975" s="8"/>
    </row>
    <row r="976" spans="16:16" x14ac:dyDescent="0.3">
      <c r="P976" s="8"/>
    </row>
    <row r="977" spans="16:16" x14ac:dyDescent="0.3">
      <c r="P977" s="8"/>
    </row>
    <row r="978" spans="16:16" x14ac:dyDescent="0.3">
      <c r="P978" s="8"/>
    </row>
    <row r="979" spans="16:16" x14ac:dyDescent="0.3">
      <c r="P979" s="8"/>
    </row>
    <row r="980" spans="16:16" x14ac:dyDescent="0.3">
      <c r="P980" s="8"/>
    </row>
    <row r="981" spans="16:16" x14ac:dyDescent="0.3">
      <c r="P981" s="8"/>
    </row>
    <row r="982" spans="16:16" x14ac:dyDescent="0.3">
      <c r="P982" s="8"/>
    </row>
    <row r="983" spans="16:16" x14ac:dyDescent="0.3">
      <c r="P983" s="8"/>
    </row>
    <row r="984" spans="16:16" x14ac:dyDescent="0.3">
      <c r="P984" s="8"/>
    </row>
    <row r="985" spans="16:16" x14ac:dyDescent="0.3">
      <c r="P985" s="8"/>
    </row>
    <row r="986" spans="16:16" x14ac:dyDescent="0.3">
      <c r="P986" s="8"/>
    </row>
    <row r="987" spans="16:16" x14ac:dyDescent="0.3">
      <c r="P987" s="8"/>
    </row>
    <row r="988" spans="16:16" x14ac:dyDescent="0.3">
      <c r="P988" s="8"/>
    </row>
    <row r="989" spans="16:16" x14ac:dyDescent="0.3">
      <c r="P989" s="8"/>
    </row>
    <row r="990" spans="16:16" x14ac:dyDescent="0.3">
      <c r="P990" s="8"/>
    </row>
    <row r="991" spans="16:16" x14ac:dyDescent="0.3">
      <c r="P991" s="8"/>
    </row>
    <row r="992" spans="16:16" x14ac:dyDescent="0.3">
      <c r="P992" s="8"/>
    </row>
    <row r="993" spans="16:16" x14ac:dyDescent="0.3">
      <c r="P993" s="8"/>
    </row>
    <row r="994" spans="16:16" x14ac:dyDescent="0.3">
      <c r="P994" s="8"/>
    </row>
    <row r="995" spans="16:16" x14ac:dyDescent="0.3">
      <c r="P995" s="8"/>
    </row>
    <row r="996" spans="16:16" x14ac:dyDescent="0.3">
      <c r="P996" s="8"/>
    </row>
    <row r="997" spans="16:16" x14ac:dyDescent="0.3">
      <c r="P997" s="8"/>
    </row>
    <row r="998" spans="16:16" x14ac:dyDescent="0.3">
      <c r="P998" s="8"/>
    </row>
    <row r="999" spans="16:16" x14ac:dyDescent="0.3">
      <c r="P999" s="8"/>
    </row>
    <row r="1000" spans="16:16" x14ac:dyDescent="0.3">
      <c r="P1000" s="8"/>
    </row>
    <row r="1001" spans="16:16" x14ac:dyDescent="0.3">
      <c r="P1001" s="8"/>
    </row>
    <row r="1002" spans="16:16" x14ac:dyDescent="0.3">
      <c r="P1002" s="8"/>
    </row>
    <row r="1003" spans="16:16" x14ac:dyDescent="0.3">
      <c r="P1003" s="8"/>
    </row>
    <row r="1004" spans="16:16" x14ac:dyDescent="0.3">
      <c r="P1004" s="8"/>
    </row>
    <row r="1005" spans="16:16" x14ac:dyDescent="0.3">
      <c r="P1005" s="8"/>
    </row>
    <row r="1006" spans="16:16" x14ac:dyDescent="0.3">
      <c r="P1006" s="8"/>
    </row>
    <row r="1007" spans="16:16" x14ac:dyDescent="0.3">
      <c r="P1007" s="8"/>
    </row>
    <row r="1008" spans="16:16" x14ac:dyDescent="0.3">
      <c r="P1008" s="8"/>
    </row>
    <row r="1009" spans="16:16" x14ac:dyDescent="0.3">
      <c r="P1009" s="8"/>
    </row>
    <row r="1010" spans="16:16" x14ac:dyDescent="0.3">
      <c r="P1010" s="8"/>
    </row>
    <row r="1011" spans="16:16" x14ac:dyDescent="0.3">
      <c r="P1011" s="8"/>
    </row>
    <row r="1012" spans="16:16" x14ac:dyDescent="0.3">
      <c r="P1012" s="8"/>
    </row>
    <row r="1013" spans="16:16" x14ac:dyDescent="0.3">
      <c r="P1013" s="8"/>
    </row>
    <row r="1014" spans="16:16" x14ac:dyDescent="0.3">
      <c r="P1014" s="8"/>
    </row>
    <row r="1015" spans="16:16" x14ac:dyDescent="0.3">
      <c r="P1015" s="8"/>
    </row>
    <row r="1016" spans="16:16" x14ac:dyDescent="0.3">
      <c r="P1016" s="8"/>
    </row>
    <row r="1017" spans="16:16" x14ac:dyDescent="0.3">
      <c r="P1017" s="8"/>
    </row>
    <row r="1018" spans="16:16" x14ac:dyDescent="0.3">
      <c r="P1018" s="8"/>
    </row>
    <row r="1019" spans="16:16" x14ac:dyDescent="0.3">
      <c r="P1019" s="8"/>
    </row>
    <row r="1020" spans="16:16" x14ac:dyDescent="0.3">
      <c r="P1020" s="8"/>
    </row>
    <row r="1021" spans="16:16" x14ac:dyDescent="0.3">
      <c r="P1021" s="8"/>
    </row>
    <row r="1022" spans="16:16" x14ac:dyDescent="0.3">
      <c r="P1022" s="8"/>
    </row>
    <row r="1023" spans="16:16" x14ac:dyDescent="0.3">
      <c r="P1023" s="8"/>
    </row>
    <row r="1024" spans="16:16" x14ac:dyDescent="0.3">
      <c r="P1024" s="8"/>
    </row>
    <row r="1025" spans="16:16" x14ac:dyDescent="0.3">
      <c r="P1025" s="8"/>
    </row>
    <row r="1026" spans="16:16" x14ac:dyDescent="0.3">
      <c r="P1026" s="8"/>
    </row>
    <row r="1027" spans="16:16" x14ac:dyDescent="0.3">
      <c r="P1027" s="8"/>
    </row>
    <row r="1028" spans="16:16" x14ac:dyDescent="0.3">
      <c r="P1028" s="8"/>
    </row>
    <row r="1029" spans="16:16" x14ac:dyDescent="0.3">
      <c r="P1029" s="8"/>
    </row>
    <row r="1030" spans="16:16" x14ac:dyDescent="0.3">
      <c r="P1030" s="8"/>
    </row>
    <row r="1031" spans="16:16" x14ac:dyDescent="0.3">
      <c r="P1031" s="8"/>
    </row>
    <row r="1032" spans="16:16" x14ac:dyDescent="0.3">
      <c r="P1032" s="8"/>
    </row>
    <row r="1033" spans="16:16" x14ac:dyDescent="0.3">
      <c r="P1033" s="8"/>
    </row>
    <row r="1034" spans="16:16" x14ac:dyDescent="0.3">
      <c r="P1034" s="8"/>
    </row>
    <row r="1035" spans="16:16" x14ac:dyDescent="0.3">
      <c r="P1035" s="8"/>
    </row>
    <row r="1036" spans="16:16" x14ac:dyDescent="0.3">
      <c r="P1036" s="8"/>
    </row>
    <row r="1037" spans="16:16" x14ac:dyDescent="0.3">
      <c r="P1037" s="8"/>
    </row>
    <row r="1038" spans="16:16" x14ac:dyDescent="0.3">
      <c r="P1038" s="8"/>
    </row>
    <row r="1039" spans="16:16" x14ac:dyDescent="0.3">
      <c r="P1039" s="8"/>
    </row>
    <row r="1040" spans="16:16" x14ac:dyDescent="0.3">
      <c r="P1040" s="8"/>
    </row>
    <row r="1041" spans="16:16" x14ac:dyDescent="0.3">
      <c r="P1041" s="8"/>
    </row>
    <row r="1042" spans="16:16" x14ac:dyDescent="0.3">
      <c r="P1042" s="8"/>
    </row>
    <row r="1043" spans="16:16" x14ac:dyDescent="0.3">
      <c r="P1043" s="8"/>
    </row>
    <row r="1044" spans="16:16" x14ac:dyDescent="0.3">
      <c r="P1044" s="8"/>
    </row>
    <row r="1045" spans="16:16" x14ac:dyDescent="0.3">
      <c r="P1045" s="8"/>
    </row>
    <row r="1046" spans="16:16" x14ac:dyDescent="0.3">
      <c r="P1046" s="8"/>
    </row>
    <row r="1047" spans="16:16" x14ac:dyDescent="0.3">
      <c r="P1047" s="8"/>
    </row>
    <row r="1048" spans="16:16" x14ac:dyDescent="0.3">
      <c r="P1048" s="8"/>
    </row>
    <row r="1049" spans="16:16" x14ac:dyDescent="0.3">
      <c r="P1049" s="8"/>
    </row>
    <row r="1050" spans="16:16" x14ac:dyDescent="0.3">
      <c r="P1050" s="8"/>
    </row>
    <row r="1051" spans="16:16" x14ac:dyDescent="0.3">
      <c r="P1051" s="8"/>
    </row>
    <row r="1052" spans="16:16" x14ac:dyDescent="0.3">
      <c r="P1052" s="8"/>
    </row>
    <row r="1053" spans="16:16" x14ac:dyDescent="0.3">
      <c r="P1053" s="8"/>
    </row>
    <row r="1054" spans="16:16" x14ac:dyDescent="0.3">
      <c r="P1054" s="8"/>
    </row>
    <row r="1055" spans="16:16" x14ac:dyDescent="0.3">
      <c r="P1055" s="8"/>
    </row>
    <row r="1056" spans="16:16" x14ac:dyDescent="0.3">
      <c r="P1056" s="8"/>
    </row>
    <row r="1057" spans="16:16" x14ac:dyDescent="0.3">
      <c r="P1057" s="8"/>
    </row>
    <row r="1058" spans="16:16" x14ac:dyDescent="0.3">
      <c r="P1058" s="8"/>
    </row>
    <row r="1059" spans="16:16" x14ac:dyDescent="0.3">
      <c r="P1059" s="8"/>
    </row>
    <row r="1060" spans="16:16" x14ac:dyDescent="0.3">
      <c r="P1060" s="8"/>
    </row>
    <row r="1061" spans="16:16" x14ac:dyDescent="0.3">
      <c r="P1061" s="8"/>
    </row>
    <row r="1062" spans="16:16" x14ac:dyDescent="0.3">
      <c r="P1062" s="8"/>
    </row>
    <row r="1063" spans="16:16" x14ac:dyDescent="0.3">
      <c r="P1063" s="8"/>
    </row>
    <row r="1064" spans="16:16" x14ac:dyDescent="0.3">
      <c r="P1064" s="8"/>
    </row>
    <row r="1065" spans="16:16" x14ac:dyDescent="0.3">
      <c r="P1065" s="8"/>
    </row>
    <row r="1066" spans="16:16" x14ac:dyDescent="0.3">
      <c r="P1066" s="8"/>
    </row>
    <row r="1067" spans="16:16" x14ac:dyDescent="0.3">
      <c r="P1067" s="8"/>
    </row>
    <row r="1068" spans="16:16" x14ac:dyDescent="0.3">
      <c r="P1068" s="8"/>
    </row>
    <row r="1069" spans="16:16" x14ac:dyDescent="0.3">
      <c r="P1069" s="8"/>
    </row>
    <row r="1070" spans="16:16" x14ac:dyDescent="0.3">
      <c r="P1070" s="8"/>
    </row>
    <row r="1071" spans="16:16" x14ac:dyDescent="0.3">
      <c r="P1071" s="8"/>
    </row>
    <row r="1072" spans="16:16" x14ac:dyDescent="0.3">
      <c r="P1072" s="8"/>
    </row>
    <row r="1073" spans="16:16" x14ac:dyDescent="0.3">
      <c r="P1073" s="8"/>
    </row>
    <row r="1074" spans="16:16" x14ac:dyDescent="0.3">
      <c r="P1074" s="8"/>
    </row>
    <row r="1075" spans="16:16" x14ac:dyDescent="0.3">
      <c r="P1075" s="8"/>
    </row>
    <row r="1076" spans="16:16" x14ac:dyDescent="0.3">
      <c r="P1076" s="8"/>
    </row>
    <row r="1077" spans="16:16" x14ac:dyDescent="0.3">
      <c r="P1077" s="8"/>
    </row>
    <row r="1078" spans="16:16" x14ac:dyDescent="0.3">
      <c r="P1078" s="8"/>
    </row>
    <row r="1079" spans="16:16" x14ac:dyDescent="0.3">
      <c r="P1079" s="8"/>
    </row>
    <row r="1080" spans="16:16" x14ac:dyDescent="0.3">
      <c r="P1080" s="8"/>
    </row>
    <row r="1081" spans="16:16" x14ac:dyDescent="0.3">
      <c r="P1081" s="8"/>
    </row>
    <row r="1082" spans="16:16" x14ac:dyDescent="0.3">
      <c r="P1082" s="8"/>
    </row>
    <row r="1083" spans="16:16" x14ac:dyDescent="0.3">
      <c r="P1083" s="8"/>
    </row>
    <row r="1084" spans="16:16" x14ac:dyDescent="0.3">
      <c r="P1084" s="8"/>
    </row>
    <row r="1085" spans="16:16" x14ac:dyDescent="0.3">
      <c r="P1085" s="8"/>
    </row>
    <row r="1086" spans="16:16" x14ac:dyDescent="0.3">
      <c r="P1086" s="8"/>
    </row>
    <row r="1087" spans="16:16" x14ac:dyDescent="0.3">
      <c r="P1087" s="8"/>
    </row>
    <row r="1088" spans="16:16" x14ac:dyDescent="0.3">
      <c r="P1088" s="8"/>
    </row>
    <row r="1089" spans="16:16" x14ac:dyDescent="0.3">
      <c r="P1089" s="8"/>
    </row>
    <row r="1090" spans="16:16" x14ac:dyDescent="0.3">
      <c r="P1090" s="8"/>
    </row>
    <row r="1091" spans="16:16" x14ac:dyDescent="0.3">
      <c r="P1091" s="8"/>
    </row>
    <row r="1092" spans="16:16" x14ac:dyDescent="0.3">
      <c r="P1092" s="8"/>
    </row>
    <row r="1093" spans="16:16" x14ac:dyDescent="0.3">
      <c r="P1093" s="8"/>
    </row>
    <row r="1094" spans="16:16" x14ac:dyDescent="0.3">
      <c r="P1094" s="8"/>
    </row>
    <row r="1095" spans="16:16" x14ac:dyDescent="0.3">
      <c r="P1095" s="8"/>
    </row>
    <row r="1096" spans="16:16" x14ac:dyDescent="0.3">
      <c r="P1096" s="8"/>
    </row>
    <row r="1097" spans="16:16" x14ac:dyDescent="0.3">
      <c r="P1097" s="8"/>
    </row>
    <row r="1098" spans="16:16" x14ac:dyDescent="0.3">
      <c r="P1098" s="8"/>
    </row>
    <row r="1099" spans="16:16" x14ac:dyDescent="0.3">
      <c r="P1099" s="8"/>
    </row>
    <row r="1100" spans="16:16" x14ac:dyDescent="0.3">
      <c r="P1100" s="8"/>
    </row>
    <row r="1101" spans="16:16" x14ac:dyDescent="0.3">
      <c r="P1101" s="8"/>
    </row>
    <row r="1102" spans="16:16" x14ac:dyDescent="0.3">
      <c r="P1102" s="8"/>
    </row>
    <row r="1103" spans="16:16" x14ac:dyDescent="0.3">
      <c r="P1103" s="8"/>
    </row>
    <row r="1104" spans="16:16" x14ac:dyDescent="0.3">
      <c r="P1104" s="8"/>
    </row>
    <row r="1105" spans="16:16" x14ac:dyDescent="0.3">
      <c r="P1105" s="8"/>
    </row>
    <row r="1106" spans="16:16" x14ac:dyDescent="0.3">
      <c r="P1106" s="8"/>
    </row>
    <row r="1107" spans="16:16" x14ac:dyDescent="0.3">
      <c r="P1107" s="8"/>
    </row>
    <row r="1108" spans="16:16" x14ac:dyDescent="0.3">
      <c r="P1108" s="8"/>
    </row>
    <row r="1109" spans="16:16" x14ac:dyDescent="0.3">
      <c r="P1109" s="8"/>
    </row>
    <row r="1110" spans="16:16" x14ac:dyDescent="0.3">
      <c r="P1110" s="8"/>
    </row>
    <row r="1111" spans="16:16" x14ac:dyDescent="0.3">
      <c r="P1111" s="8"/>
    </row>
    <row r="1112" spans="16:16" x14ac:dyDescent="0.3">
      <c r="P1112" s="8"/>
    </row>
    <row r="1113" spans="16:16" x14ac:dyDescent="0.3">
      <c r="P1113" s="8"/>
    </row>
    <row r="1114" spans="16:16" x14ac:dyDescent="0.3">
      <c r="P1114" s="8"/>
    </row>
    <row r="1115" spans="16:16" x14ac:dyDescent="0.3">
      <c r="P1115" s="8"/>
    </row>
    <row r="1116" spans="16:16" x14ac:dyDescent="0.3">
      <c r="P1116" s="8"/>
    </row>
    <row r="1117" spans="16:16" x14ac:dyDescent="0.3">
      <c r="P1117" s="8"/>
    </row>
    <row r="1118" spans="16:16" x14ac:dyDescent="0.3">
      <c r="P1118" s="8"/>
    </row>
    <row r="1119" spans="16:16" x14ac:dyDescent="0.3">
      <c r="P1119" s="8"/>
    </row>
    <row r="1120" spans="16:16" x14ac:dyDescent="0.3">
      <c r="P1120" s="8"/>
    </row>
    <row r="1121" spans="16:16" x14ac:dyDescent="0.3">
      <c r="P1121" s="8"/>
    </row>
    <row r="1122" spans="16:16" x14ac:dyDescent="0.3">
      <c r="P1122" s="8"/>
    </row>
    <row r="1123" spans="16:16" x14ac:dyDescent="0.3">
      <c r="P1123" s="8"/>
    </row>
    <row r="1124" spans="16:16" x14ac:dyDescent="0.3">
      <c r="P1124" s="8"/>
    </row>
    <row r="1125" spans="16:16" x14ac:dyDescent="0.3">
      <c r="P1125" s="8"/>
    </row>
    <row r="1126" spans="16:16" x14ac:dyDescent="0.3">
      <c r="P1126" s="8"/>
    </row>
    <row r="1127" spans="16:16" x14ac:dyDescent="0.3">
      <c r="P1127" s="8"/>
    </row>
    <row r="1128" spans="16:16" x14ac:dyDescent="0.3">
      <c r="P1128" s="8"/>
    </row>
    <row r="1129" spans="16:16" x14ac:dyDescent="0.3">
      <c r="P1129" s="8"/>
    </row>
    <row r="1130" spans="16:16" x14ac:dyDescent="0.3">
      <c r="P1130" s="8"/>
    </row>
    <row r="1131" spans="16:16" x14ac:dyDescent="0.3">
      <c r="P1131" s="8"/>
    </row>
    <row r="1132" spans="16:16" x14ac:dyDescent="0.3">
      <c r="P1132" s="8"/>
    </row>
    <row r="1133" spans="16:16" x14ac:dyDescent="0.3">
      <c r="P1133" s="8"/>
    </row>
    <row r="1134" spans="16:16" x14ac:dyDescent="0.3">
      <c r="P1134" s="8"/>
    </row>
    <row r="1135" spans="16:16" x14ac:dyDescent="0.3">
      <c r="P1135" s="8"/>
    </row>
    <row r="1136" spans="16:16" x14ac:dyDescent="0.3">
      <c r="P1136" s="8"/>
    </row>
    <row r="1137" spans="16:16" x14ac:dyDescent="0.3">
      <c r="P1137" s="8"/>
    </row>
    <row r="1138" spans="16:16" x14ac:dyDescent="0.3">
      <c r="P1138" s="8"/>
    </row>
    <row r="1139" spans="16:16" x14ac:dyDescent="0.3">
      <c r="P1139" s="8"/>
    </row>
    <row r="1140" spans="16:16" x14ac:dyDescent="0.3">
      <c r="P1140" s="8"/>
    </row>
    <row r="1141" spans="16:16" x14ac:dyDescent="0.3">
      <c r="P1141" s="8"/>
    </row>
    <row r="1142" spans="16:16" x14ac:dyDescent="0.3">
      <c r="P1142" s="8"/>
    </row>
    <row r="1143" spans="16:16" x14ac:dyDescent="0.3">
      <c r="P1143" s="8"/>
    </row>
    <row r="1144" spans="16:16" x14ac:dyDescent="0.3">
      <c r="P1144" s="8"/>
    </row>
    <row r="1145" spans="16:16" x14ac:dyDescent="0.3">
      <c r="P1145" s="8"/>
    </row>
    <row r="1146" spans="16:16" x14ac:dyDescent="0.3">
      <c r="P1146" s="8"/>
    </row>
    <row r="1147" spans="16:16" x14ac:dyDescent="0.3">
      <c r="P1147" s="8"/>
    </row>
    <row r="1148" spans="16:16" x14ac:dyDescent="0.3">
      <c r="P1148" s="8"/>
    </row>
    <row r="1149" spans="16:16" x14ac:dyDescent="0.3">
      <c r="P1149" s="8"/>
    </row>
    <row r="1150" spans="16:16" x14ac:dyDescent="0.3">
      <c r="P1150" s="8"/>
    </row>
    <row r="1151" spans="16:16" x14ac:dyDescent="0.3">
      <c r="P1151" s="8"/>
    </row>
    <row r="1152" spans="16:16" x14ac:dyDescent="0.3">
      <c r="P1152" s="8"/>
    </row>
    <row r="1153" spans="16:16" x14ac:dyDescent="0.3">
      <c r="P1153" s="8"/>
    </row>
    <row r="1154" spans="16:16" x14ac:dyDescent="0.3">
      <c r="P1154" s="8"/>
    </row>
    <row r="1155" spans="16:16" x14ac:dyDescent="0.3">
      <c r="P1155" s="8"/>
    </row>
    <row r="1156" spans="16:16" x14ac:dyDescent="0.3">
      <c r="P1156" s="8"/>
    </row>
    <row r="1157" spans="16:16" x14ac:dyDescent="0.3">
      <c r="P1157" s="8"/>
    </row>
    <row r="1158" spans="16:16" x14ac:dyDescent="0.3">
      <c r="P1158" s="8"/>
    </row>
    <row r="1159" spans="16:16" x14ac:dyDescent="0.3">
      <c r="P1159" s="8"/>
    </row>
    <row r="1160" spans="16:16" x14ac:dyDescent="0.3">
      <c r="P1160" s="8"/>
    </row>
    <row r="1161" spans="16:16" x14ac:dyDescent="0.3">
      <c r="P1161" s="8"/>
    </row>
    <row r="1162" spans="16:16" x14ac:dyDescent="0.3">
      <c r="P1162" s="8"/>
    </row>
    <row r="1163" spans="16:16" x14ac:dyDescent="0.3">
      <c r="P1163" s="8"/>
    </row>
    <row r="1164" spans="16:16" x14ac:dyDescent="0.3">
      <c r="P1164" s="8"/>
    </row>
    <row r="1165" spans="16:16" x14ac:dyDescent="0.3">
      <c r="P1165" s="8"/>
    </row>
    <row r="1166" spans="16:16" x14ac:dyDescent="0.3">
      <c r="P1166" s="8"/>
    </row>
    <row r="1167" spans="16:16" x14ac:dyDescent="0.3">
      <c r="P1167" s="8"/>
    </row>
    <row r="1168" spans="16:16" x14ac:dyDescent="0.3">
      <c r="P1168" s="8"/>
    </row>
    <row r="1169" spans="16:16" x14ac:dyDescent="0.3">
      <c r="P1169" s="8"/>
    </row>
    <row r="1170" spans="16:16" x14ac:dyDescent="0.3">
      <c r="P1170" s="8"/>
    </row>
    <row r="1171" spans="16:16" x14ac:dyDescent="0.3">
      <c r="P1171" s="8"/>
    </row>
    <row r="1172" spans="16:16" x14ac:dyDescent="0.3">
      <c r="P1172" s="8"/>
    </row>
    <row r="1173" spans="16:16" x14ac:dyDescent="0.3">
      <c r="P1173" s="8"/>
    </row>
    <row r="1174" spans="16:16" x14ac:dyDescent="0.3">
      <c r="P1174" s="8"/>
    </row>
    <row r="1175" spans="16:16" x14ac:dyDescent="0.3">
      <c r="P1175" s="8"/>
    </row>
    <row r="1176" spans="16:16" x14ac:dyDescent="0.3">
      <c r="P1176" s="8"/>
    </row>
    <row r="1177" spans="16:16" x14ac:dyDescent="0.3">
      <c r="P1177" s="8"/>
    </row>
    <row r="1178" spans="16:16" x14ac:dyDescent="0.3">
      <c r="P1178" s="8"/>
    </row>
    <row r="1179" spans="16:16" x14ac:dyDescent="0.3">
      <c r="P1179" s="8"/>
    </row>
    <row r="1180" spans="16:16" x14ac:dyDescent="0.3">
      <c r="P1180" s="8"/>
    </row>
    <row r="1181" spans="16:16" x14ac:dyDescent="0.3">
      <c r="P1181" s="8"/>
    </row>
    <row r="1182" spans="16:16" x14ac:dyDescent="0.3">
      <c r="P1182" s="8"/>
    </row>
    <row r="1183" spans="16:16" x14ac:dyDescent="0.3">
      <c r="P1183" s="8"/>
    </row>
    <row r="1184" spans="16:16" x14ac:dyDescent="0.3">
      <c r="P1184" s="8"/>
    </row>
    <row r="1185" spans="16:16" x14ac:dyDescent="0.3">
      <c r="P1185" s="8"/>
    </row>
    <row r="1186" spans="16:16" x14ac:dyDescent="0.3">
      <c r="P1186" s="8"/>
    </row>
    <row r="1187" spans="16:16" x14ac:dyDescent="0.3">
      <c r="P1187" s="8"/>
    </row>
    <row r="1188" spans="16:16" x14ac:dyDescent="0.3">
      <c r="P1188" s="8"/>
    </row>
    <row r="1189" spans="16:16" x14ac:dyDescent="0.3">
      <c r="P1189" s="8"/>
    </row>
    <row r="1190" spans="16:16" x14ac:dyDescent="0.3">
      <c r="P1190" s="8"/>
    </row>
    <row r="1191" spans="16:16" x14ac:dyDescent="0.3">
      <c r="P1191" s="8"/>
    </row>
    <row r="1192" spans="16:16" x14ac:dyDescent="0.3">
      <c r="P1192" s="8"/>
    </row>
    <row r="1193" spans="16:16" x14ac:dyDescent="0.3">
      <c r="P1193" s="8"/>
    </row>
    <row r="1194" spans="16:16" x14ac:dyDescent="0.3">
      <c r="P1194" s="8"/>
    </row>
    <row r="1195" spans="16:16" x14ac:dyDescent="0.3">
      <c r="P1195" s="8"/>
    </row>
    <row r="1196" spans="16:16" x14ac:dyDescent="0.3">
      <c r="P1196" s="8"/>
    </row>
    <row r="1197" spans="16:16" x14ac:dyDescent="0.3">
      <c r="P1197" s="8"/>
    </row>
    <row r="1198" spans="16:16" x14ac:dyDescent="0.3">
      <c r="P1198" s="8"/>
    </row>
    <row r="1199" spans="16:16" x14ac:dyDescent="0.3">
      <c r="P1199" s="8"/>
    </row>
    <row r="1200" spans="16:16" x14ac:dyDescent="0.3">
      <c r="P1200" s="8"/>
    </row>
    <row r="1201" spans="16:16" x14ac:dyDescent="0.3">
      <c r="P1201" s="8"/>
    </row>
    <row r="1202" spans="16:16" x14ac:dyDescent="0.3">
      <c r="P1202" s="8"/>
    </row>
    <row r="1203" spans="16:16" x14ac:dyDescent="0.3">
      <c r="P1203" s="8"/>
    </row>
    <row r="1204" spans="16:16" x14ac:dyDescent="0.3">
      <c r="P1204" s="8"/>
    </row>
    <row r="1205" spans="16:16" x14ac:dyDescent="0.3">
      <c r="P1205" s="8"/>
    </row>
    <row r="1206" spans="16:16" x14ac:dyDescent="0.3">
      <c r="P1206" s="8"/>
    </row>
    <row r="1207" spans="16:16" x14ac:dyDescent="0.3">
      <c r="P1207" s="8"/>
    </row>
    <row r="1208" spans="16:16" x14ac:dyDescent="0.3">
      <c r="P1208" s="8"/>
    </row>
    <row r="1209" spans="16:16" x14ac:dyDescent="0.3">
      <c r="P1209" s="8"/>
    </row>
    <row r="1210" spans="16:16" x14ac:dyDescent="0.3">
      <c r="P1210" s="8"/>
    </row>
    <row r="1211" spans="16:16" x14ac:dyDescent="0.3">
      <c r="P1211" s="8"/>
    </row>
    <row r="1212" spans="16:16" x14ac:dyDescent="0.3">
      <c r="P1212" s="8"/>
    </row>
    <row r="1213" spans="16:16" x14ac:dyDescent="0.3">
      <c r="P1213" s="8"/>
    </row>
    <row r="1214" spans="16:16" x14ac:dyDescent="0.3">
      <c r="P1214" s="8"/>
    </row>
    <row r="1215" spans="16:16" x14ac:dyDescent="0.3">
      <c r="P1215" s="8"/>
    </row>
    <row r="1216" spans="16:16" x14ac:dyDescent="0.3">
      <c r="P1216" s="8"/>
    </row>
    <row r="1217" spans="16:16" x14ac:dyDescent="0.3">
      <c r="P1217" s="8"/>
    </row>
    <row r="1218" spans="16:16" x14ac:dyDescent="0.3">
      <c r="P1218" s="8"/>
    </row>
    <row r="1219" spans="16:16" x14ac:dyDescent="0.3">
      <c r="P1219" s="8"/>
    </row>
    <row r="1220" spans="16:16" x14ac:dyDescent="0.3">
      <c r="P1220" s="8"/>
    </row>
    <row r="1221" spans="16:16" x14ac:dyDescent="0.3">
      <c r="P1221" s="8"/>
    </row>
    <row r="1222" spans="16:16" x14ac:dyDescent="0.3">
      <c r="P1222" s="8"/>
    </row>
    <row r="1223" spans="16:16" x14ac:dyDescent="0.3">
      <c r="P1223" s="8"/>
    </row>
    <row r="1224" spans="16:16" x14ac:dyDescent="0.3">
      <c r="P1224" s="8"/>
    </row>
    <row r="1225" spans="16:16" x14ac:dyDescent="0.3">
      <c r="P1225" s="8"/>
    </row>
    <row r="1226" spans="16:16" x14ac:dyDescent="0.3">
      <c r="P1226" s="8"/>
    </row>
    <row r="1227" spans="16:16" x14ac:dyDescent="0.3">
      <c r="P1227" s="8"/>
    </row>
    <row r="1228" spans="16:16" x14ac:dyDescent="0.3">
      <c r="P1228" s="8"/>
    </row>
    <row r="1229" spans="16:16" x14ac:dyDescent="0.3">
      <c r="P1229" s="8"/>
    </row>
    <row r="1230" spans="16:16" x14ac:dyDescent="0.3">
      <c r="P1230" s="8"/>
    </row>
    <row r="1231" spans="16:16" x14ac:dyDescent="0.3">
      <c r="P1231" s="8"/>
    </row>
    <row r="1232" spans="16:16" x14ac:dyDescent="0.3">
      <c r="P1232" s="8"/>
    </row>
    <row r="1233" spans="16:16" x14ac:dyDescent="0.3">
      <c r="P1233" s="8"/>
    </row>
    <row r="1234" spans="16:16" x14ac:dyDescent="0.3">
      <c r="P1234" s="8"/>
    </row>
    <row r="1235" spans="16:16" x14ac:dyDescent="0.3">
      <c r="P1235" s="8"/>
    </row>
    <row r="1236" spans="16:16" x14ac:dyDescent="0.3">
      <c r="P1236" s="8"/>
    </row>
    <row r="1237" spans="16:16" x14ac:dyDescent="0.3">
      <c r="P1237" s="8"/>
    </row>
    <row r="1238" spans="16:16" x14ac:dyDescent="0.3">
      <c r="P1238" s="11"/>
    </row>
    <row r="1239" spans="16:16" x14ac:dyDescent="0.3">
      <c r="P1239" s="11"/>
    </row>
    <row r="1240" spans="16:16" x14ac:dyDescent="0.3">
      <c r="P1240" s="11"/>
    </row>
    <row r="1241" spans="16:16" x14ac:dyDescent="0.3">
      <c r="P1241" s="11"/>
    </row>
    <row r="1242" spans="16:16" x14ac:dyDescent="0.3">
      <c r="P1242" s="11"/>
    </row>
    <row r="1243" spans="16:16" x14ac:dyDescent="0.3">
      <c r="P1243" s="11"/>
    </row>
    <row r="1244" spans="16:16" x14ac:dyDescent="0.3">
      <c r="P1244" s="11"/>
    </row>
    <row r="1245" spans="16:16" x14ac:dyDescent="0.3">
      <c r="P1245"/>
    </row>
    <row r="1246" spans="16:16" x14ac:dyDescent="0.3">
      <c r="P1246"/>
    </row>
    <row r="1247" spans="16:16" x14ac:dyDescent="0.3">
      <c r="P1247"/>
    </row>
    <row r="1248" spans="16:16" x14ac:dyDescent="0.3">
      <c r="P1248"/>
    </row>
    <row r="1249" spans="16:16" x14ac:dyDescent="0.3">
      <c r="P1249"/>
    </row>
    <row r="1250" spans="16:16" x14ac:dyDescent="0.3">
      <c r="P1250" s="7"/>
    </row>
    <row r="1251" spans="16:16" x14ac:dyDescent="0.3">
      <c r="P1251" s="7"/>
    </row>
    <row r="1252" spans="16:16" x14ac:dyDescent="0.3">
      <c r="P1252" s="7"/>
    </row>
    <row r="1253" spans="16:16" x14ac:dyDescent="0.3">
      <c r="P1253" s="7"/>
    </row>
    <row r="1254" spans="16:16" x14ac:dyDescent="0.3">
      <c r="P1254" s="7"/>
    </row>
    <row r="1255" spans="16:16" x14ac:dyDescent="0.3">
      <c r="P1255" s="7"/>
    </row>
    <row r="1256" spans="16:16" x14ac:dyDescent="0.3">
      <c r="P1256" s="7"/>
    </row>
    <row r="1257" spans="16:16" x14ac:dyDescent="0.3">
      <c r="P1257" s="7"/>
    </row>
    <row r="1258" spans="16:16" x14ac:dyDescent="0.3">
      <c r="P1258" s="7"/>
    </row>
    <row r="1259" spans="16:16" x14ac:dyDescent="0.3">
      <c r="P1259" s="7"/>
    </row>
    <row r="1260" spans="16:16" x14ac:dyDescent="0.3">
      <c r="P1260" s="7"/>
    </row>
    <row r="1261" spans="16:16" x14ac:dyDescent="0.3">
      <c r="P1261" s="7"/>
    </row>
    <row r="1262" spans="16:16" x14ac:dyDescent="0.3">
      <c r="P1262" s="7"/>
    </row>
    <row r="1263" spans="16:16" x14ac:dyDescent="0.3">
      <c r="P1263" s="7"/>
    </row>
    <row r="1264" spans="16:16" x14ac:dyDescent="0.3">
      <c r="P1264" s="7"/>
    </row>
    <row r="1265" spans="16:16" x14ac:dyDescent="0.3">
      <c r="P1265" s="7"/>
    </row>
    <row r="1266" spans="16:16" x14ac:dyDescent="0.3">
      <c r="P1266" s="7"/>
    </row>
    <row r="1267" spans="16:16" x14ac:dyDescent="0.3">
      <c r="P1267" s="7"/>
    </row>
    <row r="1268" spans="16:16" x14ac:dyDescent="0.3">
      <c r="P1268" s="7"/>
    </row>
    <row r="1269" spans="16:16" x14ac:dyDescent="0.3">
      <c r="P1269" s="7"/>
    </row>
    <row r="1270" spans="16:16" x14ac:dyDescent="0.3">
      <c r="P1270" s="7"/>
    </row>
    <row r="1271" spans="16:16" x14ac:dyDescent="0.3">
      <c r="P1271" s="7"/>
    </row>
    <row r="1272" spans="16:16" x14ac:dyDescent="0.3">
      <c r="P1272" s="7"/>
    </row>
    <row r="1273" spans="16:16" x14ac:dyDescent="0.3">
      <c r="P1273" s="7"/>
    </row>
    <row r="1274" spans="16:16" x14ac:dyDescent="0.3">
      <c r="P1274" s="7"/>
    </row>
    <row r="1275" spans="16:16" x14ac:dyDescent="0.3">
      <c r="P1275" s="7"/>
    </row>
    <row r="1276" spans="16:16" x14ac:dyDescent="0.3">
      <c r="P1276" s="7"/>
    </row>
    <row r="1277" spans="16:16" x14ac:dyDescent="0.3">
      <c r="P1277" s="7"/>
    </row>
    <row r="1278" spans="16:16" x14ac:dyDescent="0.3">
      <c r="P1278" s="7"/>
    </row>
    <row r="1279" spans="16:16" x14ac:dyDescent="0.3">
      <c r="P1279" s="7"/>
    </row>
    <row r="1280" spans="16:16" x14ac:dyDescent="0.3">
      <c r="P1280" s="7"/>
    </row>
    <row r="1281" spans="16:16" x14ac:dyDescent="0.3">
      <c r="P1281" s="7"/>
    </row>
    <row r="1282" spans="16:16" x14ac:dyDescent="0.3">
      <c r="P1282" s="7"/>
    </row>
    <row r="1283" spans="16:16" x14ac:dyDescent="0.3">
      <c r="P1283" s="7"/>
    </row>
    <row r="1284" spans="16:16" x14ac:dyDescent="0.3">
      <c r="P1284" s="7"/>
    </row>
    <row r="1285" spans="16:16" x14ac:dyDescent="0.3">
      <c r="P1285" s="7"/>
    </row>
    <row r="1286" spans="16:16" x14ac:dyDescent="0.3">
      <c r="P1286" s="7"/>
    </row>
    <row r="1287" spans="16:16" x14ac:dyDescent="0.3">
      <c r="P1287" s="7"/>
    </row>
    <row r="1288" spans="16:16" x14ac:dyDescent="0.3">
      <c r="P1288" s="7"/>
    </row>
    <row r="1289" spans="16:16" x14ac:dyDescent="0.3">
      <c r="P1289" s="7"/>
    </row>
    <row r="1290" spans="16:16" x14ac:dyDescent="0.3">
      <c r="P1290" s="7"/>
    </row>
    <row r="1291" spans="16:16" x14ac:dyDescent="0.3">
      <c r="P1291" s="7"/>
    </row>
    <row r="1292" spans="16:16" x14ac:dyDescent="0.3">
      <c r="P1292" s="7"/>
    </row>
    <row r="1293" spans="16:16" x14ac:dyDescent="0.3">
      <c r="P1293" s="7"/>
    </row>
    <row r="1294" spans="16:16" x14ac:dyDescent="0.3">
      <c r="P1294" s="7"/>
    </row>
    <row r="1295" spans="16:16" x14ac:dyDescent="0.3">
      <c r="P1295" s="7"/>
    </row>
    <row r="1296" spans="16:16" x14ac:dyDescent="0.3">
      <c r="P1296" s="7"/>
    </row>
    <row r="1297" spans="16:16" x14ac:dyDescent="0.3">
      <c r="P1297" s="7"/>
    </row>
    <row r="1298" spans="16:16" x14ac:dyDescent="0.3">
      <c r="P1298" s="7"/>
    </row>
    <row r="1299" spans="16:16" x14ac:dyDescent="0.3">
      <c r="P1299" s="7"/>
    </row>
    <row r="1300" spans="16:16" x14ac:dyDescent="0.3">
      <c r="P1300" s="7"/>
    </row>
    <row r="1301" spans="16:16" x14ac:dyDescent="0.3">
      <c r="P1301" s="7"/>
    </row>
    <row r="1302" spans="16:16" x14ac:dyDescent="0.3">
      <c r="P1302" s="7"/>
    </row>
    <row r="1303" spans="16:16" x14ac:dyDescent="0.3">
      <c r="P1303" s="7"/>
    </row>
    <row r="1304" spans="16:16" x14ac:dyDescent="0.3">
      <c r="P1304" s="7"/>
    </row>
    <row r="1305" spans="16:16" x14ac:dyDescent="0.3">
      <c r="P1305" s="7"/>
    </row>
    <row r="1306" spans="16:16" x14ac:dyDescent="0.3">
      <c r="P1306" s="7"/>
    </row>
    <row r="1307" spans="16:16" x14ac:dyDescent="0.3">
      <c r="P1307" s="7"/>
    </row>
    <row r="1308" spans="16:16" x14ac:dyDescent="0.3">
      <c r="P1308" s="7"/>
    </row>
    <row r="1309" spans="16:16" x14ac:dyDescent="0.3">
      <c r="P1309" s="7"/>
    </row>
    <row r="1310" spans="16:16" x14ac:dyDescent="0.3">
      <c r="P1310" s="7"/>
    </row>
    <row r="1311" spans="16:16" x14ac:dyDescent="0.3">
      <c r="P1311" s="7"/>
    </row>
    <row r="1312" spans="16:16" x14ac:dyDescent="0.3">
      <c r="P1312" s="7"/>
    </row>
    <row r="1313" spans="16:16" x14ac:dyDescent="0.3">
      <c r="P1313" s="7"/>
    </row>
    <row r="1314" spans="16:16" x14ac:dyDescent="0.3">
      <c r="P1314" s="7"/>
    </row>
    <row r="1315" spans="16:16" x14ac:dyDescent="0.3">
      <c r="P1315" s="7"/>
    </row>
    <row r="1316" spans="16:16" x14ac:dyDescent="0.3">
      <c r="P1316" s="7"/>
    </row>
    <row r="1317" spans="16:16" x14ac:dyDescent="0.3">
      <c r="P1317" s="7"/>
    </row>
    <row r="1318" spans="16:16" x14ac:dyDescent="0.3">
      <c r="P1318" s="7"/>
    </row>
    <row r="1319" spans="16:16" x14ac:dyDescent="0.3">
      <c r="P1319" s="7"/>
    </row>
    <row r="1320" spans="16:16" x14ac:dyDescent="0.3">
      <c r="P1320" s="7"/>
    </row>
    <row r="1321" spans="16:16" x14ac:dyDescent="0.3">
      <c r="P1321" s="7"/>
    </row>
    <row r="1322" spans="16:16" x14ac:dyDescent="0.3">
      <c r="P1322" s="7"/>
    </row>
    <row r="1323" spans="16:16" x14ac:dyDescent="0.3">
      <c r="P1323" s="7"/>
    </row>
    <row r="1324" spans="16:16" x14ac:dyDescent="0.3">
      <c r="P1324" s="7"/>
    </row>
    <row r="1325" spans="16:16" x14ac:dyDescent="0.3">
      <c r="P1325" s="7"/>
    </row>
    <row r="1326" spans="16:16" x14ac:dyDescent="0.3">
      <c r="P1326" s="7"/>
    </row>
    <row r="1327" spans="16:16" x14ac:dyDescent="0.3">
      <c r="P1327" s="7"/>
    </row>
    <row r="1328" spans="16:16" x14ac:dyDescent="0.3">
      <c r="P1328" s="7"/>
    </row>
    <row r="1329" spans="16:16" x14ac:dyDescent="0.3">
      <c r="P1329" s="7"/>
    </row>
    <row r="1330" spans="16:16" x14ac:dyDescent="0.3">
      <c r="P1330" s="7"/>
    </row>
    <row r="1331" spans="16:16" x14ac:dyDescent="0.3">
      <c r="P1331" s="7"/>
    </row>
    <row r="1332" spans="16:16" x14ac:dyDescent="0.3">
      <c r="P1332" s="7"/>
    </row>
    <row r="1333" spans="16:16" x14ac:dyDescent="0.3">
      <c r="P1333" s="7"/>
    </row>
    <row r="1334" spans="16:16" x14ac:dyDescent="0.3">
      <c r="P1334" s="7"/>
    </row>
    <row r="1335" spans="16:16" x14ac:dyDescent="0.3">
      <c r="P1335" s="7"/>
    </row>
    <row r="1336" spans="16:16" x14ac:dyDescent="0.3">
      <c r="P1336" s="7"/>
    </row>
    <row r="1337" spans="16:16" x14ac:dyDescent="0.3">
      <c r="P1337" s="7"/>
    </row>
    <row r="1338" spans="16:16" x14ac:dyDescent="0.3">
      <c r="P1338" s="7"/>
    </row>
    <row r="1339" spans="16:16" x14ac:dyDescent="0.3">
      <c r="P1339" s="7"/>
    </row>
    <row r="1340" spans="16:16" x14ac:dyDescent="0.3">
      <c r="P1340" s="7"/>
    </row>
    <row r="1341" spans="16:16" x14ac:dyDescent="0.3">
      <c r="P1341" s="7"/>
    </row>
    <row r="1342" spans="16:16" x14ac:dyDescent="0.3">
      <c r="P1342" s="7"/>
    </row>
    <row r="1343" spans="16:16" x14ac:dyDescent="0.3">
      <c r="P1343" s="7"/>
    </row>
    <row r="1344" spans="16:16" x14ac:dyDescent="0.3">
      <c r="P1344" s="7"/>
    </row>
    <row r="1345" spans="16:16" x14ac:dyDescent="0.3">
      <c r="P1345" s="7"/>
    </row>
    <row r="1346" spans="16:16" x14ac:dyDescent="0.3">
      <c r="P1346" s="7"/>
    </row>
    <row r="1347" spans="16:16" x14ac:dyDescent="0.3">
      <c r="P1347" s="7"/>
    </row>
    <row r="1348" spans="16:16" x14ac:dyDescent="0.3">
      <c r="P1348" s="7"/>
    </row>
    <row r="1349" spans="16:16" x14ac:dyDescent="0.3">
      <c r="P1349" s="7"/>
    </row>
    <row r="1350" spans="16:16" x14ac:dyDescent="0.3">
      <c r="P1350" s="7"/>
    </row>
    <row r="1351" spans="16:16" x14ac:dyDescent="0.3">
      <c r="P1351" s="7"/>
    </row>
    <row r="1352" spans="16:16" x14ac:dyDescent="0.3">
      <c r="P1352" s="7"/>
    </row>
    <row r="1353" spans="16:16" x14ac:dyDescent="0.3">
      <c r="P1353" s="7"/>
    </row>
    <row r="1354" spans="16:16" x14ac:dyDescent="0.3">
      <c r="P1354" s="7"/>
    </row>
    <row r="1355" spans="16:16" x14ac:dyDescent="0.3">
      <c r="P1355" s="7"/>
    </row>
    <row r="1356" spans="16:16" x14ac:dyDescent="0.3">
      <c r="P1356" s="7"/>
    </row>
    <row r="1357" spans="16:16" x14ac:dyDescent="0.3">
      <c r="P1357" s="7"/>
    </row>
    <row r="1358" spans="16:16" x14ac:dyDescent="0.3">
      <c r="P1358" s="7"/>
    </row>
    <row r="1359" spans="16:16" x14ac:dyDescent="0.3">
      <c r="P1359" s="7"/>
    </row>
    <row r="1360" spans="16:16" x14ac:dyDescent="0.3">
      <c r="P1360" s="7"/>
    </row>
    <row r="1361" spans="16:16" x14ac:dyDescent="0.3">
      <c r="P1361" s="7"/>
    </row>
    <row r="1362" spans="16:16" x14ac:dyDescent="0.3">
      <c r="P1362" s="7"/>
    </row>
    <row r="1363" spans="16:16" x14ac:dyDescent="0.3">
      <c r="P1363" s="7"/>
    </row>
    <row r="1364" spans="16:16" x14ac:dyDescent="0.3">
      <c r="P1364" s="7"/>
    </row>
    <row r="1365" spans="16:16" x14ac:dyDescent="0.3">
      <c r="P1365" s="7"/>
    </row>
    <row r="1366" spans="16:16" x14ac:dyDescent="0.3">
      <c r="P1366" s="7"/>
    </row>
    <row r="1367" spans="16:16" x14ac:dyDescent="0.3">
      <c r="P1367" s="7"/>
    </row>
    <row r="1368" spans="16:16" x14ac:dyDescent="0.3">
      <c r="P1368" s="7"/>
    </row>
    <row r="1369" spans="16:16" x14ac:dyDescent="0.3">
      <c r="P1369" s="7"/>
    </row>
    <row r="1370" spans="16:16" x14ac:dyDescent="0.3">
      <c r="P1370" s="7"/>
    </row>
    <row r="1371" spans="16:16" x14ac:dyDescent="0.3">
      <c r="P1371" s="7"/>
    </row>
    <row r="1372" spans="16:16" x14ac:dyDescent="0.3">
      <c r="P1372" s="7"/>
    </row>
    <row r="1373" spans="16:16" x14ac:dyDescent="0.3">
      <c r="P1373" s="7"/>
    </row>
    <row r="1374" spans="16:16" x14ac:dyDescent="0.3">
      <c r="P1374" s="7"/>
    </row>
    <row r="1375" spans="16:16" x14ac:dyDescent="0.3">
      <c r="P1375" s="7"/>
    </row>
    <row r="1376" spans="16:16" x14ac:dyDescent="0.3">
      <c r="P1376" s="7"/>
    </row>
    <row r="1377" spans="16:16" x14ac:dyDescent="0.3">
      <c r="P1377" s="7"/>
    </row>
    <row r="1378" spans="16:16" x14ac:dyDescent="0.3">
      <c r="P1378" s="7"/>
    </row>
    <row r="1379" spans="16:16" x14ac:dyDescent="0.3">
      <c r="P1379" s="7"/>
    </row>
    <row r="1380" spans="16:16" x14ac:dyDescent="0.3">
      <c r="P1380" s="7"/>
    </row>
    <row r="1381" spans="16:16" x14ac:dyDescent="0.3">
      <c r="P1381" s="7"/>
    </row>
    <row r="1382" spans="16:16" x14ac:dyDescent="0.3">
      <c r="P1382" s="7"/>
    </row>
    <row r="1383" spans="16:16" x14ac:dyDescent="0.3">
      <c r="P1383" s="7"/>
    </row>
    <row r="1384" spans="16:16" x14ac:dyDescent="0.3">
      <c r="P1384" s="7"/>
    </row>
    <row r="1385" spans="16:16" x14ac:dyDescent="0.3">
      <c r="P1385" s="7"/>
    </row>
    <row r="1386" spans="16:16" x14ac:dyDescent="0.3">
      <c r="P1386" s="7"/>
    </row>
    <row r="1387" spans="16:16" x14ac:dyDescent="0.3">
      <c r="P1387" s="7"/>
    </row>
    <row r="1388" spans="16:16" x14ac:dyDescent="0.3">
      <c r="P1388" s="7"/>
    </row>
    <row r="1389" spans="16:16" x14ac:dyDescent="0.3">
      <c r="P1389" s="7"/>
    </row>
    <row r="1390" spans="16:16" x14ac:dyDescent="0.3">
      <c r="P1390" s="7"/>
    </row>
    <row r="1391" spans="16:16" x14ac:dyDescent="0.3">
      <c r="P1391" s="7"/>
    </row>
    <row r="1392" spans="16:16" x14ac:dyDescent="0.3">
      <c r="P1392" s="7"/>
    </row>
    <row r="1393" spans="16:16" x14ac:dyDescent="0.3">
      <c r="P1393" s="7"/>
    </row>
    <row r="1394" spans="16:16" x14ac:dyDescent="0.3">
      <c r="P1394" s="7"/>
    </row>
    <row r="1395" spans="16:16" x14ac:dyDescent="0.3">
      <c r="P1395" s="7"/>
    </row>
    <row r="1396" spans="16:16" x14ac:dyDescent="0.3">
      <c r="P1396" s="7"/>
    </row>
    <row r="1397" spans="16:16" x14ac:dyDescent="0.3">
      <c r="P1397" s="7"/>
    </row>
    <row r="1398" spans="16:16" x14ac:dyDescent="0.3">
      <c r="P1398" s="7"/>
    </row>
    <row r="1399" spans="16:16" x14ac:dyDescent="0.3">
      <c r="P1399" s="7"/>
    </row>
    <row r="1400" spans="16:16" x14ac:dyDescent="0.3">
      <c r="P1400" s="7"/>
    </row>
    <row r="1401" spans="16:16" x14ac:dyDescent="0.3">
      <c r="P1401" s="7"/>
    </row>
    <row r="1402" spans="16:16" x14ac:dyDescent="0.3">
      <c r="P1402" s="7"/>
    </row>
    <row r="1403" spans="16:16" x14ac:dyDescent="0.3">
      <c r="P1403" s="7"/>
    </row>
    <row r="1404" spans="16:16" x14ac:dyDescent="0.3">
      <c r="P1404" s="7"/>
    </row>
    <row r="1405" spans="16:16" x14ac:dyDescent="0.3">
      <c r="P1405" s="7"/>
    </row>
    <row r="1406" spans="16:16" x14ac:dyDescent="0.3">
      <c r="P1406" s="7"/>
    </row>
    <row r="1407" spans="16:16" x14ac:dyDescent="0.3">
      <c r="P1407" s="7"/>
    </row>
    <row r="1408" spans="16:16" x14ac:dyDescent="0.3">
      <c r="P1408" s="7"/>
    </row>
    <row r="1409" spans="16:16" x14ac:dyDescent="0.3">
      <c r="P1409" s="7"/>
    </row>
    <row r="1410" spans="16:16" x14ac:dyDescent="0.3">
      <c r="P1410" s="7"/>
    </row>
    <row r="1411" spans="16:16" x14ac:dyDescent="0.3">
      <c r="P1411" s="7"/>
    </row>
    <row r="1412" spans="16:16" x14ac:dyDescent="0.3">
      <c r="P1412" s="7"/>
    </row>
    <row r="1413" spans="16:16" x14ac:dyDescent="0.3">
      <c r="P1413" s="7"/>
    </row>
    <row r="1414" spans="16:16" x14ac:dyDescent="0.3">
      <c r="P1414" s="7"/>
    </row>
    <row r="1415" spans="16:16" x14ac:dyDescent="0.3">
      <c r="P1415" s="7"/>
    </row>
    <row r="1416" spans="16:16" x14ac:dyDescent="0.3">
      <c r="P1416" s="7"/>
    </row>
    <row r="1417" spans="16:16" x14ac:dyDescent="0.3">
      <c r="P1417" s="7"/>
    </row>
    <row r="1418" spans="16:16" x14ac:dyDescent="0.3">
      <c r="P1418" s="7"/>
    </row>
    <row r="1419" spans="16:16" x14ac:dyDescent="0.3">
      <c r="P1419" s="7"/>
    </row>
    <row r="1420" spans="16:16" x14ac:dyDescent="0.3">
      <c r="P1420" s="7"/>
    </row>
    <row r="1421" spans="16:16" x14ac:dyDescent="0.3">
      <c r="P1421" s="7"/>
    </row>
    <row r="1422" spans="16:16" x14ac:dyDescent="0.3">
      <c r="P1422" s="7"/>
    </row>
    <row r="1423" spans="16:16" x14ac:dyDescent="0.3">
      <c r="P1423" s="7"/>
    </row>
    <row r="1424" spans="16:16" x14ac:dyDescent="0.3">
      <c r="P1424" s="7"/>
    </row>
    <row r="1425" spans="16:16" x14ac:dyDescent="0.3">
      <c r="P1425" s="7"/>
    </row>
    <row r="1426" spans="16:16" x14ac:dyDescent="0.3">
      <c r="P1426" s="7"/>
    </row>
    <row r="1427" spans="16:16" x14ac:dyDescent="0.3">
      <c r="P1427" s="7"/>
    </row>
    <row r="1428" spans="16:16" x14ac:dyDescent="0.3">
      <c r="P1428" s="7"/>
    </row>
    <row r="1429" spans="16:16" x14ac:dyDescent="0.3">
      <c r="P1429" s="7"/>
    </row>
    <row r="1430" spans="16:16" x14ac:dyDescent="0.3">
      <c r="P1430" s="7"/>
    </row>
    <row r="1431" spans="16:16" x14ac:dyDescent="0.3">
      <c r="P1431" s="7"/>
    </row>
    <row r="1432" spans="16:16" x14ac:dyDescent="0.3">
      <c r="P1432" s="7"/>
    </row>
    <row r="1433" spans="16:16" x14ac:dyDescent="0.3">
      <c r="P1433" s="7"/>
    </row>
    <row r="1434" spans="16:16" x14ac:dyDescent="0.3">
      <c r="P1434" s="7"/>
    </row>
    <row r="1435" spans="16:16" x14ac:dyDescent="0.3">
      <c r="P1435" s="7"/>
    </row>
    <row r="1436" spans="16:16" x14ac:dyDescent="0.3">
      <c r="P1436" s="7"/>
    </row>
    <row r="1437" spans="16:16" x14ac:dyDescent="0.3">
      <c r="P1437" s="7"/>
    </row>
    <row r="1438" spans="16:16" x14ac:dyDescent="0.3">
      <c r="P1438" s="7"/>
    </row>
    <row r="1439" spans="16:16" x14ac:dyDescent="0.3">
      <c r="P1439" s="7"/>
    </row>
    <row r="1440" spans="16:16" x14ac:dyDescent="0.3">
      <c r="P1440" s="7"/>
    </row>
    <row r="1441" spans="16:16" x14ac:dyDescent="0.3">
      <c r="P1441" s="7"/>
    </row>
    <row r="1442" spans="16:16" x14ac:dyDescent="0.3">
      <c r="P1442" s="7"/>
    </row>
    <row r="1443" spans="16:16" x14ac:dyDescent="0.3">
      <c r="P1443" s="7"/>
    </row>
    <row r="1444" spans="16:16" x14ac:dyDescent="0.3">
      <c r="P1444" s="7"/>
    </row>
    <row r="1445" spans="16:16" x14ac:dyDescent="0.3">
      <c r="P1445" s="7"/>
    </row>
    <row r="1446" spans="16:16" x14ac:dyDescent="0.3">
      <c r="P1446" s="7"/>
    </row>
    <row r="1447" spans="16:16" x14ac:dyDescent="0.3">
      <c r="P1447" s="7"/>
    </row>
    <row r="1448" spans="16:16" x14ac:dyDescent="0.3">
      <c r="P1448" s="7"/>
    </row>
    <row r="1449" spans="16:16" x14ac:dyDescent="0.3">
      <c r="P1449" s="7"/>
    </row>
    <row r="1450" spans="16:16" x14ac:dyDescent="0.3">
      <c r="P1450" s="7"/>
    </row>
    <row r="1451" spans="16:16" x14ac:dyDescent="0.3">
      <c r="P1451" s="7"/>
    </row>
    <row r="1452" spans="16:16" x14ac:dyDescent="0.3">
      <c r="P1452" s="7"/>
    </row>
    <row r="1453" spans="16:16" x14ac:dyDescent="0.3">
      <c r="P1453" s="7"/>
    </row>
    <row r="1454" spans="16:16" x14ac:dyDescent="0.3">
      <c r="P1454" s="7"/>
    </row>
    <row r="1455" spans="16:16" x14ac:dyDescent="0.3">
      <c r="P1455" s="7"/>
    </row>
    <row r="1456" spans="16:16" x14ac:dyDescent="0.3">
      <c r="P1456" s="7"/>
    </row>
    <row r="1457" spans="16:16" x14ac:dyDescent="0.3">
      <c r="P1457" s="7"/>
    </row>
    <row r="1458" spans="16:16" x14ac:dyDescent="0.3">
      <c r="P1458" s="7"/>
    </row>
    <row r="1459" spans="16:16" x14ac:dyDescent="0.3">
      <c r="P1459" s="7"/>
    </row>
    <row r="1460" spans="16:16" x14ac:dyDescent="0.3">
      <c r="P1460" s="7"/>
    </row>
    <row r="1461" spans="16:16" x14ac:dyDescent="0.3">
      <c r="P1461" s="7"/>
    </row>
    <row r="1462" spans="16:16" x14ac:dyDescent="0.3">
      <c r="P1462" s="7"/>
    </row>
    <row r="1463" spans="16:16" x14ac:dyDescent="0.3">
      <c r="P1463" s="7"/>
    </row>
    <row r="1464" spans="16:16" x14ac:dyDescent="0.3">
      <c r="P1464" s="7"/>
    </row>
    <row r="1465" spans="16:16" x14ac:dyDescent="0.3">
      <c r="P1465" s="7"/>
    </row>
    <row r="1466" spans="16:16" x14ac:dyDescent="0.3">
      <c r="P1466" s="7"/>
    </row>
    <row r="1467" spans="16:16" x14ac:dyDescent="0.3">
      <c r="P1467" s="7"/>
    </row>
    <row r="1468" spans="16:16" x14ac:dyDescent="0.3">
      <c r="P1468" s="7"/>
    </row>
    <row r="1469" spans="16:16" x14ac:dyDescent="0.3">
      <c r="P1469" s="7"/>
    </row>
    <row r="1470" spans="16:16" x14ac:dyDescent="0.3">
      <c r="P1470" s="7"/>
    </row>
    <row r="1471" spans="16:16" x14ac:dyDescent="0.3">
      <c r="P1471" s="7"/>
    </row>
    <row r="1472" spans="16:16" x14ac:dyDescent="0.3">
      <c r="P1472" s="7"/>
    </row>
    <row r="1473" spans="16:16" x14ac:dyDescent="0.3">
      <c r="P1473" s="7"/>
    </row>
    <row r="1474" spans="16:16" x14ac:dyDescent="0.3">
      <c r="P1474" s="7"/>
    </row>
    <row r="1475" spans="16:16" x14ac:dyDescent="0.3">
      <c r="P1475" s="7"/>
    </row>
    <row r="1476" spans="16:16" x14ac:dyDescent="0.3">
      <c r="P1476" s="7"/>
    </row>
    <row r="1477" spans="16:16" x14ac:dyDescent="0.3">
      <c r="P1477" s="7"/>
    </row>
    <row r="1478" spans="16:16" x14ac:dyDescent="0.3">
      <c r="P1478" s="7"/>
    </row>
    <row r="1479" spans="16:16" x14ac:dyDescent="0.3">
      <c r="P1479" s="7"/>
    </row>
    <row r="1480" spans="16:16" x14ac:dyDescent="0.3">
      <c r="P1480" s="7"/>
    </row>
    <row r="1481" spans="16:16" x14ac:dyDescent="0.3">
      <c r="P1481" s="7"/>
    </row>
    <row r="1482" spans="16:16" x14ac:dyDescent="0.3">
      <c r="P1482" s="7"/>
    </row>
    <row r="1483" spans="16:16" x14ac:dyDescent="0.3">
      <c r="P1483" s="7"/>
    </row>
    <row r="1484" spans="16:16" x14ac:dyDescent="0.3">
      <c r="P1484" s="7"/>
    </row>
    <row r="1485" spans="16:16" x14ac:dyDescent="0.3">
      <c r="P1485" s="7"/>
    </row>
    <row r="1486" spans="16:16" x14ac:dyDescent="0.3">
      <c r="P1486" s="7"/>
    </row>
    <row r="1487" spans="16:16" x14ac:dyDescent="0.3">
      <c r="P1487" s="7"/>
    </row>
    <row r="1488" spans="16:16" x14ac:dyDescent="0.3">
      <c r="P1488" s="7"/>
    </row>
    <row r="1489" spans="16:16" x14ac:dyDescent="0.3">
      <c r="P1489" s="7"/>
    </row>
    <row r="1490" spans="16:16" x14ac:dyDescent="0.3">
      <c r="P1490" s="7"/>
    </row>
    <row r="1491" spans="16:16" x14ac:dyDescent="0.3">
      <c r="P1491" s="7"/>
    </row>
    <row r="1492" spans="16:16" x14ac:dyDescent="0.3">
      <c r="P1492" s="7"/>
    </row>
    <row r="1493" spans="16:16" x14ac:dyDescent="0.3">
      <c r="P1493" s="7"/>
    </row>
    <row r="1494" spans="16:16" x14ac:dyDescent="0.3">
      <c r="P1494" s="7"/>
    </row>
    <row r="1495" spans="16:16" x14ac:dyDescent="0.3">
      <c r="P1495" s="7"/>
    </row>
    <row r="1496" spans="16:16" x14ac:dyDescent="0.3">
      <c r="P1496" s="7"/>
    </row>
    <row r="1497" spans="16:16" x14ac:dyDescent="0.3">
      <c r="P1497" s="7"/>
    </row>
    <row r="1498" spans="16:16" x14ac:dyDescent="0.3">
      <c r="P1498" s="7"/>
    </row>
    <row r="1499" spans="16:16" x14ac:dyDescent="0.3">
      <c r="P1499" s="7"/>
    </row>
    <row r="1500" spans="16:16" x14ac:dyDescent="0.3">
      <c r="P1500" s="7"/>
    </row>
    <row r="1501" spans="16:16" x14ac:dyDescent="0.3">
      <c r="P1501" s="7"/>
    </row>
    <row r="1502" spans="16:16" x14ac:dyDescent="0.3">
      <c r="P1502" s="7"/>
    </row>
    <row r="1503" spans="16:16" x14ac:dyDescent="0.3">
      <c r="P1503" s="7"/>
    </row>
    <row r="1504" spans="16:16" x14ac:dyDescent="0.3">
      <c r="P1504" s="7"/>
    </row>
    <row r="1505" spans="16:16" x14ac:dyDescent="0.3">
      <c r="P1505" s="7"/>
    </row>
    <row r="1506" spans="16:16" x14ac:dyDescent="0.3">
      <c r="P1506" s="7"/>
    </row>
    <row r="1507" spans="16:16" x14ac:dyDescent="0.3">
      <c r="P1507" s="7"/>
    </row>
    <row r="1508" spans="16:16" x14ac:dyDescent="0.3">
      <c r="P1508" s="7"/>
    </row>
    <row r="1509" spans="16:16" x14ac:dyDescent="0.3">
      <c r="P1509" s="7"/>
    </row>
    <row r="1510" spans="16:16" x14ac:dyDescent="0.3">
      <c r="P1510" s="7"/>
    </row>
    <row r="1511" spans="16:16" x14ac:dyDescent="0.3">
      <c r="P1511" s="7"/>
    </row>
    <row r="1512" spans="16:16" x14ac:dyDescent="0.3">
      <c r="P1512" s="7"/>
    </row>
    <row r="1513" spans="16:16" x14ac:dyDescent="0.3">
      <c r="P1513" s="7"/>
    </row>
    <row r="1514" spans="16:16" x14ac:dyDescent="0.3">
      <c r="P1514" s="7"/>
    </row>
    <row r="1515" spans="16:16" x14ac:dyDescent="0.3">
      <c r="P1515" s="7"/>
    </row>
    <row r="1516" spans="16:16" x14ac:dyDescent="0.3">
      <c r="P1516" s="7"/>
    </row>
    <row r="1517" spans="16:16" x14ac:dyDescent="0.3">
      <c r="P1517" s="7"/>
    </row>
    <row r="1518" spans="16:16" x14ac:dyDescent="0.3">
      <c r="P1518" s="7"/>
    </row>
    <row r="1519" spans="16:16" x14ac:dyDescent="0.3">
      <c r="P1519" s="7"/>
    </row>
    <row r="1520" spans="16:16" x14ac:dyDescent="0.3">
      <c r="P1520" s="7"/>
    </row>
    <row r="1521" spans="16:16" x14ac:dyDescent="0.3">
      <c r="P1521" s="7"/>
    </row>
    <row r="1522" spans="16:16" x14ac:dyDescent="0.3">
      <c r="P1522" s="7"/>
    </row>
    <row r="1523" spans="16:16" x14ac:dyDescent="0.3">
      <c r="P1523" s="7"/>
    </row>
    <row r="1524" spans="16:16" x14ac:dyDescent="0.3">
      <c r="P1524" s="7"/>
    </row>
    <row r="1525" spans="16:16" x14ac:dyDescent="0.3">
      <c r="P1525" s="7"/>
    </row>
    <row r="1526" spans="16:16" x14ac:dyDescent="0.3">
      <c r="P1526" s="7"/>
    </row>
    <row r="1527" spans="16:16" x14ac:dyDescent="0.3">
      <c r="P1527" s="7"/>
    </row>
    <row r="1528" spans="16:16" x14ac:dyDescent="0.3">
      <c r="P1528" s="7"/>
    </row>
    <row r="1529" spans="16:16" x14ac:dyDescent="0.3">
      <c r="P1529" s="7"/>
    </row>
    <row r="1530" spans="16:16" x14ac:dyDescent="0.3">
      <c r="P1530" s="7"/>
    </row>
    <row r="1531" spans="16:16" x14ac:dyDescent="0.3">
      <c r="P1531" s="7"/>
    </row>
    <row r="1532" spans="16:16" x14ac:dyDescent="0.3">
      <c r="P1532" s="7"/>
    </row>
    <row r="1533" spans="16:16" x14ac:dyDescent="0.3">
      <c r="P1533" s="7"/>
    </row>
    <row r="1534" spans="16:16" x14ac:dyDescent="0.3">
      <c r="P1534" s="7"/>
    </row>
    <row r="1535" spans="16:16" x14ac:dyDescent="0.3">
      <c r="P1535" s="7"/>
    </row>
    <row r="1536" spans="16:16" x14ac:dyDescent="0.3">
      <c r="P1536" s="7"/>
    </row>
    <row r="1537" spans="16:16" x14ac:dyDescent="0.3">
      <c r="P1537" s="7"/>
    </row>
    <row r="1538" spans="16:16" x14ac:dyDescent="0.3">
      <c r="P1538" s="7"/>
    </row>
    <row r="1539" spans="16:16" x14ac:dyDescent="0.3">
      <c r="P1539" s="7"/>
    </row>
    <row r="1540" spans="16:16" x14ac:dyDescent="0.3">
      <c r="P1540" s="7"/>
    </row>
    <row r="1541" spans="16:16" x14ac:dyDescent="0.3">
      <c r="P1541" s="7"/>
    </row>
    <row r="1542" spans="16:16" x14ac:dyDescent="0.3">
      <c r="P1542" s="7"/>
    </row>
    <row r="1543" spans="16:16" x14ac:dyDescent="0.3">
      <c r="P1543" s="7"/>
    </row>
    <row r="1544" spans="16:16" x14ac:dyDescent="0.3">
      <c r="P1544" s="7"/>
    </row>
    <row r="1545" spans="16:16" x14ac:dyDescent="0.3">
      <c r="P1545" s="7"/>
    </row>
    <row r="1546" spans="16:16" x14ac:dyDescent="0.3">
      <c r="P1546" s="7"/>
    </row>
    <row r="1547" spans="16:16" x14ac:dyDescent="0.3">
      <c r="P1547" s="7"/>
    </row>
    <row r="1548" spans="16:16" x14ac:dyDescent="0.3">
      <c r="P1548" s="7"/>
    </row>
    <row r="1549" spans="16:16" x14ac:dyDescent="0.3">
      <c r="P1549" s="7"/>
    </row>
    <row r="1550" spans="16:16" x14ac:dyDescent="0.3">
      <c r="P1550" s="7"/>
    </row>
    <row r="1551" spans="16:16" x14ac:dyDescent="0.3">
      <c r="P1551" s="7"/>
    </row>
    <row r="1552" spans="16:16" x14ac:dyDescent="0.3">
      <c r="P1552" s="7"/>
    </row>
    <row r="1553" spans="16:16" x14ac:dyDescent="0.3">
      <c r="P1553" s="7"/>
    </row>
    <row r="1554" spans="16:16" x14ac:dyDescent="0.3">
      <c r="P1554" s="7"/>
    </row>
    <row r="1555" spans="16:16" x14ac:dyDescent="0.3">
      <c r="P1555" s="7"/>
    </row>
    <row r="1556" spans="16:16" x14ac:dyDescent="0.3">
      <c r="P1556" s="7"/>
    </row>
    <row r="1557" spans="16:16" x14ac:dyDescent="0.3">
      <c r="P1557" s="7"/>
    </row>
    <row r="1558" spans="16:16" x14ac:dyDescent="0.3">
      <c r="P1558" s="7"/>
    </row>
    <row r="1559" spans="16:16" x14ac:dyDescent="0.3">
      <c r="P1559" s="7"/>
    </row>
    <row r="1560" spans="16:16" x14ac:dyDescent="0.3">
      <c r="P1560" s="7"/>
    </row>
    <row r="1561" spans="16:16" x14ac:dyDescent="0.3">
      <c r="P1561" s="7"/>
    </row>
    <row r="1562" spans="16:16" x14ac:dyDescent="0.3">
      <c r="P1562" s="7"/>
    </row>
    <row r="1563" spans="16:16" x14ac:dyDescent="0.3">
      <c r="P1563" s="7"/>
    </row>
    <row r="1564" spans="16:16" x14ac:dyDescent="0.3">
      <c r="P1564" s="7"/>
    </row>
    <row r="1565" spans="16:16" x14ac:dyDescent="0.3">
      <c r="P1565" s="7"/>
    </row>
    <row r="1566" spans="16:16" x14ac:dyDescent="0.3">
      <c r="P1566" s="7"/>
    </row>
    <row r="1567" spans="16:16" x14ac:dyDescent="0.3">
      <c r="P1567" s="7"/>
    </row>
    <row r="1568" spans="16:16" x14ac:dyDescent="0.3">
      <c r="P1568" s="7"/>
    </row>
    <row r="1569" spans="16:16" x14ac:dyDescent="0.3">
      <c r="P1569" s="7"/>
    </row>
    <row r="1570" spans="16:16" x14ac:dyDescent="0.3">
      <c r="P1570" s="7"/>
    </row>
    <row r="1571" spans="16:16" x14ac:dyDescent="0.3">
      <c r="P1571" s="7"/>
    </row>
    <row r="1572" spans="16:16" x14ac:dyDescent="0.3">
      <c r="P1572" s="7"/>
    </row>
    <row r="1573" spans="16:16" x14ac:dyDescent="0.3">
      <c r="P1573" s="7"/>
    </row>
    <row r="1574" spans="16:16" x14ac:dyDescent="0.3">
      <c r="P1574" s="7"/>
    </row>
    <row r="1575" spans="16:16" x14ac:dyDescent="0.3">
      <c r="P1575" s="7"/>
    </row>
    <row r="1576" spans="16:16" x14ac:dyDescent="0.3">
      <c r="P1576" s="7"/>
    </row>
    <row r="1577" spans="16:16" x14ac:dyDescent="0.3">
      <c r="P1577" s="7"/>
    </row>
    <row r="1578" spans="16:16" x14ac:dyDescent="0.3">
      <c r="P1578" s="7"/>
    </row>
    <row r="1579" spans="16:16" x14ac:dyDescent="0.3">
      <c r="P1579" s="7"/>
    </row>
    <row r="1580" spans="16:16" x14ac:dyDescent="0.3">
      <c r="P1580" s="7"/>
    </row>
    <row r="1581" spans="16:16" x14ac:dyDescent="0.3">
      <c r="P1581" s="7"/>
    </row>
    <row r="1582" spans="16:16" x14ac:dyDescent="0.3">
      <c r="P1582" s="7"/>
    </row>
    <row r="1583" spans="16:16" x14ac:dyDescent="0.3">
      <c r="P1583" s="7"/>
    </row>
    <row r="1584" spans="16:16" x14ac:dyDescent="0.3">
      <c r="P1584" s="7"/>
    </row>
    <row r="1585" spans="16:16" x14ac:dyDescent="0.3">
      <c r="P1585" s="7"/>
    </row>
    <row r="1586" spans="16:16" x14ac:dyDescent="0.3">
      <c r="P1586" s="7"/>
    </row>
    <row r="1587" spans="16:16" x14ac:dyDescent="0.3">
      <c r="P1587" s="7"/>
    </row>
    <row r="1588" spans="16:16" x14ac:dyDescent="0.3">
      <c r="P1588" s="7"/>
    </row>
    <row r="1589" spans="16:16" x14ac:dyDescent="0.3">
      <c r="P1589" s="7"/>
    </row>
    <row r="1590" spans="16:16" x14ac:dyDescent="0.3">
      <c r="P1590" s="7"/>
    </row>
    <row r="1591" spans="16:16" x14ac:dyDescent="0.3">
      <c r="P1591" s="7"/>
    </row>
    <row r="1592" spans="16:16" x14ac:dyDescent="0.3">
      <c r="P1592" s="7"/>
    </row>
    <row r="1593" spans="16:16" x14ac:dyDescent="0.3">
      <c r="P1593" s="7"/>
    </row>
    <row r="1594" spans="16:16" x14ac:dyDescent="0.3">
      <c r="P1594" s="7"/>
    </row>
    <row r="1595" spans="16:16" x14ac:dyDescent="0.3">
      <c r="P1595" s="7"/>
    </row>
    <row r="1596" spans="16:16" x14ac:dyDescent="0.3">
      <c r="P1596" s="7"/>
    </row>
    <row r="1597" spans="16:16" x14ac:dyDescent="0.3">
      <c r="P1597" s="7"/>
    </row>
    <row r="1598" spans="16:16" x14ac:dyDescent="0.3">
      <c r="P1598" s="7"/>
    </row>
    <row r="1599" spans="16:16" x14ac:dyDescent="0.3">
      <c r="P1599" s="7"/>
    </row>
    <row r="1600" spans="16:16" x14ac:dyDescent="0.3">
      <c r="P1600" s="7"/>
    </row>
    <row r="1601" spans="16:16" x14ac:dyDescent="0.3">
      <c r="P1601" s="7"/>
    </row>
    <row r="1602" spans="16:16" x14ac:dyDescent="0.3">
      <c r="P1602" s="7"/>
    </row>
    <row r="1603" spans="16:16" x14ac:dyDescent="0.3">
      <c r="P1603" s="7"/>
    </row>
    <row r="1604" spans="16:16" x14ac:dyDescent="0.3">
      <c r="P1604" s="7"/>
    </row>
    <row r="1605" spans="16:16" x14ac:dyDescent="0.3">
      <c r="P1605" s="7"/>
    </row>
    <row r="1606" spans="16:16" x14ac:dyDescent="0.3">
      <c r="P1606" s="7"/>
    </row>
    <row r="1607" spans="16:16" x14ac:dyDescent="0.3">
      <c r="P1607" s="7"/>
    </row>
    <row r="1608" spans="16:16" x14ac:dyDescent="0.3">
      <c r="P1608" s="7"/>
    </row>
    <row r="1609" spans="16:16" x14ac:dyDescent="0.3">
      <c r="P1609" s="7"/>
    </row>
    <row r="1610" spans="16:16" x14ac:dyDescent="0.3">
      <c r="P1610" s="7"/>
    </row>
    <row r="1611" spans="16:16" x14ac:dyDescent="0.3">
      <c r="P1611" s="7"/>
    </row>
    <row r="1612" spans="16:16" x14ac:dyDescent="0.3">
      <c r="P1612" s="7"/>
    </row>
    <row r="1613" spans="16:16" x14ac:dyDescent="0.3">
      <c r="P1613" s="7"/>
    </row>
    <row r="1614" spans="16:16" x14ac:dyDescent="0.3">
      <c r="P1614" s="7"/>
    </row>
    <row r="1615" spans="16:16" x14ac:dyDescent="0.3">
      <c r="P1615" s="7"/>
    </row>
    <row r="1616" spans="16:16" x14ac:dyDescent="0.3">
      <c r="P1616" s="7"/>
    </row>
    <row r="1617" spans="16:16" x14ac:dyDescent="0.3">
      <c r="P1617" s="7"/>
    </row>
    <row r="1618" spans="16:16" x14ac:dyDescent="0.3">
      <c r="P1618" s="7"/>
    </row>
    <row r="1619" spans="16:16" x14ac:dyDescent="0.3">
      <c r="P1619" s="7"/>
    </row>
    <row r="1620" spans="16:16" x14ac:dyDescent="0.3">
      <c r="P1620" s="7"/>
    </row>
    <row r="1621" spans="16:16" x14ac:dyDescent="0.3">
      <c r="P1621" s="7"/>
    </row>
    <row r="1622" spans="16:16" x14ac:dyDescent="0.3">
      <c r="P1622" s="7"/>
    </row>
    <row r="1623" spans="16:16" x14ac:dyDescent="0.3">
      <c r="P1623" s="7"/>
    </row>
    <row r="1624" spans="16:16" x14ac:dyDescent="0.3">
      <c r="P1624" s="7"/>
    </row>
    <row r="1625" spans="16:16" x14ac:dyDescent="0.3">
      <c r="P1625" s="7"/>
    </row>
    <row r="1626" spans="16:16" x14ac:dyDescent="0.3">
      <c r="P1626" s="7"/>
    </row>
    <row r="1627" spans="16:16" x14ac:dyDescent="0.3">
      <c r="P1627" s="7"/>
    </row>
    <row r="1628" spans="16:16" x14ac:dyDescent="0.3">
      <c r="P1628" s="7"/>
    </row>
    <row r="1629" spans="16:16" x14ac:dyDescent="0.3">
      <c r="P1629" s="7"/>
    </row>
    <row r="1630" spans="16:16" x14ac:dyDescent="0.3">
      <c r="P1630" s="7"/>
    </row>
    <row r="1631" spans="16:16" x14ac:dyDescent="0.3">
      <c r="P1631" s="7"/>
    </row>
    <row r="1632" spans="16:16" x14ac:dyDescent="0.3">
      <c r="P1632" s="7"/>
    </row>
    <row r="1633" spans="16:16" x14ac:dyDescent="0.3">
      <c r="P1633" s="7"/>
    </row>
    <row r="1634" spans="16:16" x14ac:dyDescent="0.3">
      <c r="P1634" s="7"/>
    </row>
    <row r="1635" spans="16:16" x14ac:dyDescent="0.3">
      <c r="P1635" s="7"/>
    </row>
    <row r="1636" spans="16:16" x14ac:dyDescent="0.3">
      <c r="P1636" s="7"/>
    </row>
    <row r="1637" spans="16:16" x14ac:dyDescent="0.3">
      <c r="P1637" s="7"/>
    </row>
    <row r="1638" spans="16:16" x14ac:dyDescent="0.3">
      <c r="P1638" s="7"/>
    </row>
    <row r="1639" spans="16:16" x14ac:dyDescent="0.3">
      <c r="P1639" s="7"/>
    </row>
    <row r="1640" spans="16:16" x14ac:dyDescent="0.3">
      <c r="P1640" s="7"/>
    </row>
    <row r="1641" spans="16:16" x14ac:dyDescent="0.3">
      <c r="P1641" s="7"/>
    </row>
    <row r="1642" spans="16:16" x14ac:dyDescent="0.3">
      <c r="P1642" s="7"/>
    </row>
    <row r="1643" spans="16:16" x14ac:dyDescent="0.3">
      <c r="P1643" s="7"/>
    </row>
    <row r="1644" spans="16:16" x14ac:dyDescent="0.3">
      <c r="P1644" s="7"/>
    </row>
    <row r="1645" spans="16:16" x14ac:dyDescent="0.3">
      <c r="P1645" s="7"/>
    </row>
    <row r="1646" spans="16:16" x14ac:dyDescent="0.3">
      <c r="P1646" s="7"/>
    </row>
    <row r="1647" spans="16:16" x14ac:dyDescent="0.3">
      <c r="P1647" s="7"/>
    </row>
    <row r="1648" spans="16:16" x14ac:dyDescent="0.3">
      <c r="P1648" s="7"/>
    </row>
    <row r="1649" spans="16:16" x14ac:dyDescent="0.3">
      <c r="P1649" s="7"/>
    </row>
    <row r="1650" spans="16:16" x14ac:dyDescent="0.3">
      <c r="P1650" s="7"/>
    </row>
    <row r="1651" spans="16:16" x14ac:dyDescent="0.3">
      <c r="P1651" s="7"/>
    </row>
    <row r="1652" spans="16:16" x14ac:dyDescent="0.3">
      <c r="P1652" s="7"/>
    </row>
    <row r="1653" spans="16:16" x14ac:dyDescent="0.3">
      <c r="P1653" s="7"/>
    </row>
    <row r="1654" spans="16:16" x14ac:dyDescent="0.3">
      <c r="P1654" s="7"/>
    </row>
    <row r="1655" spans="16:16" x14ac:dyDescent="0.3">
      <c r="P1655" s="7"/>
    </row>
    <row r="1656" spans="16:16" x14ac:dyDescent="0.3">
      <c r="P1656" s="7"/>
    </row>
    <row r="1657" spans="16:16" x14ac:dyDescent="0.3">
      <c r="P1657" s="7"/>
    </row>
    <row r="1658" spans="16:16" x14ac:dyDescent="0.3">
      <c r="P1658" s="7"/>
    </row>
    <row r="1659" spans="16:16" x14ac:dyDescent="0.3">
      <c r="P1659" s="7"/>
    </row>
    <row r="1660" spans="16:16" x14ac:dyDescent="0.3">
      <c r="P1660" s="7"/>
    </row>
    <row r="1661" spans="16:16" x14ac:dyDescent="0.3">
      <c r="P1661" s="7"/>
    </row>
    <row r="1662" spans="16:16" x14ac:dyDescent="0.3">
      <c r="P1662" s="7"/>
    </row>
    <row r="1663" spans="16:16" x14ac:dyDescent="0.3">
      <c r="P1663" s="7"/>
    </row>
    <row r="1664" spans="16:16" x14ac:dyDescent="0.3">
      <c r="P1664" s="7"/>
    </row>
    <row r="1665" spans="16:16" x14ac:dyDescent="0.3">
      <c r="P1665" s="7"/>
    </row>
    <row r="1666" spans="16:16" x14ac:dyDescent="0.3">
      <c r="P1666" s="7"/>
    </row>
    <row r="1667" spans="16:16" x14ac:dyDescent="0.3">
      <c r="P1667" s="7"/>
    </row>
    <row r="1668" spans="16:16" x14ac:dyDescent="0.3">
      <c r="P1668" s="7"/>
    </row>
    <row r="1669" spans="16:16" x14ac:dyDescent="0.3">
      <c r="P1669" s="7"/>
    </row>
    <row r="1670" spans="16:16" x14ac:dyDescent="0.3">
      <c r="P1670" s="7"/>
    </row>
    <row r="1671" spans="16:16" x14ac:dyDescent="0.3">
      <c r="P1671" s="7"/>
    </row>
    <row r="1672" spans="16:16" x14ac:dyDescent="0.3">
      <c r="P1672" s="7"/>
    </row>
    <row r="1673" spans="16:16" x14ac:dyDescent="0.3">
      <c r="P1673" s="7"/>
    </row>
    <row r="1674" spans="16:16" x14ac:dyDescent="0.3">
      <c r="P1674" s="7"/>
    </row>
    <row r="1675" spans="16:16" x14ac:dyDescent="0.3">
      <c r="P1675" s="7"/>
    </row>
    <row r="1676" spans="16:16" x14ac:dyDescent="0.3">
      <c r="P1676" s="7"/>
    </row>
    <row r="1677" spans="16:16" x14ac:dyDescent="0.3">
      <c r="P1677" s="7"/>
    </row>
    <row r="1678" spans="16:16" x14ac:dyDescent="0.3">
      <c r="P1678" s="7"/>
    </row>
    <row r="1679" spans="16:16" x14ac:dyDescent="0.3">
      <c r="P1679" s="7"/>
    </row>
    <row r="1680" spans="16:16" x14ac:dyDescent="0.3">
      <c r="P1680" s="7"/>
    </row>
    <row r="1681" spans="16:16" x14ac:dyDescent="0.3">
      <c r="P1681" s="7"/>
    </row>
    <row r="1682" spans="16:16" x14ac:dyDescent="0.3">
      <c r="P1682" s="7"/>
    </row>
    <row r="1683" spans="16:16" x14ac:dyDescent="0.3">
      <c r="P1683" s="7"/>
    </row>
    <row r="1684" spans="16:16" x14ac:dyDescent="0.3">
      <c r="P1684" s="7"/>
    </row>
    <row r="1685" spans="16:16" x14ac:dyDescent="0.3">
      <c r="P1685" s="7"/>
    </row>
    <row r="1686" spans="16:16" x14ac:dyDescent="0.3">
      <c r="P1686" s="7"/>
    </row>
    <row r="1687" spans="16:16" x14ac:dyDescent="0.3">
      <c r="P1687" s="7"/>
    </row>
    <row r="1688" spans="16:16" x14ac:dyDescent="0.3">
      <c r="P1688" s="7"/>
    </row>
    <row r="1689" spans="16:16" x14ac:dyDescent="0.3">
      <c r="P1689" s="7"/>
    </row>
    <row r="1690" spans="16:16" x14ac:dyDescent="0.3">
      <c r="P1690" s="7"/>
    </row>
    <row r="1691" spans="16:16" x14ac:dyDescent="0.3">
      <c r="P1691" s="7"/>
    </row>
    <row r="1692" spans="16:16" x14ac:dyDescent="0.3">
      <c r="P1692" s="7"/>
    </row>
    <row r="1693" spans="16:16" x14ac:dyDescent="0.3">
      <c r="P1693" s="7"/>
    </row>
    <row r="1694" spans="16:16" x14ac:dyDescent="0.3">
      <c r="P1694" s="7"/>
    </row>
    <row r="1695" spans="16:16" x14ac:dyDescent="0.3">
      <c r="P1695" s="7"/>
    </row>
    <row r="1696" spans="16:16" x14ac:dyDescent="0.3">
      <c r="P1696" s="7"/>
    </row>
    <row r="1697" spans="16:16" x14ac:dyDescent="0.3">
      <c r="P1697" s="7"/>
    </row>
    <row r="1698" spans="16:16" x14ac:dyDescent="0.3">
      <c r="P1698" s="7"/>
    </row>
    <row r="1699" spans="16:16" x14ac:dyDescent="0.3">
      <c r="P1699" s="7"/>
    </row>
    <row r="1700" spans="16:16" x14ac:dyDescent="0.3">
      <c r="P1700" s="7"/>
    </row>
    <row r="1701" spans="16:16" x14ac:dyDescent="0.3">
      <c r="P1701" s="7"/>
    </row>
    <row r="1702" spans="16:16" x14ac:dyDescent="0.3">
      <c r="P1702" s="7"/>
    </row>
    <row r="1703" spans="16:16" x14ac:dyDescent="0.3">
      <c r="P1703" s="7"/>
    </row>
    <row r="1704" spans="16:16" x14ac:dyDescent="0.3">
      <c r="P1704" s="7"/>
    </row>
    <row r="1705" spans="16:16" x14ac:dyDescent="0.3">
      <c r="P1705" s="7"/>
    </row>
    <row r="1706" spans="16:16" x14ac:dyDescent="0.3">
      <c r="P1706" s="7"/>
    </row>
    <row r="1707" spans="16:16" x14ac:dyDescent="0.3">
      <c r="P1707" s="7"/>
    </row>
    <row r="1708" spans="16:16" x14ac:dyDescent="0.3">
      <c r="P1708" s="7"/>
    </row>
    <row r="1709" spans="16:16" x14ac:dyDescent="0.3">
      <c r="P1709" s="7"/>
    </row>
    <row r="1710" spans="16:16" x14ac:dyDescent="0.3">
      <c r="P1710" s="7"/>
    </row>
    <row r="1711" spans="16:16" x14ac:dyDescent="0.3">
      <c r="P1711" s="7"/>
    </row>
    <row r="1712" spans="16:16" x14ac:dyDescent="0.3">
      <c r="P1712" s="7"/>
    </row>
    <row r="1713" spans="16:16" x14ac:dyDescent="0.3">
      <c r="P1713" s="7"/>
    </row>
    <row r="1714" spans="16:16" x14ac:dyDescent="0.3">
      <c r="P1714" s="7"/>
    </row>
    <row r="1715" spans="16:16" x14ac:dyDescent="0.3">
      <c r="P1715" s="7"/>
    </row>
    <row r="1716" spans="16:16" x14ac:dyDescent="0.3">
      <c r="P1716" s="7"/>
    </row>
    <row r="1717" spans="16:16" x14ac:dyDescent="0.3">
      <c r="P1717" s="7"/>
    </row>
    <row r="1718" spans="16:16" x14ac:dyDescent="0.3">
      <c r="P1718" s="7"/>
    </row>
    <row r="1719" spans="16:16" x14ac:dyDescent="0.3">
      <c r="P1719" s="7"/>
    </row>
    <row r="1720" spans="16:16" x14ac:dyDescent="0.3">
      <c r="P1720" s="7"/>
    </row>
    <row r="1721" spans="16:16" x14ac:dyDescent="0.3">
      <c r="P1721" s="7"/>
    </row>
    <row r="1722" spans="16:16" x14ac:dyDescent="0.3">
      <c r="P1722" s="7"/>
    </row>
    <row r="1723" spans="16:16" x14ac:dyDescent="0.3">
      <c r="P1723" s="7"/>
    </row>
    <row r="1724" spans="16:16" x14ac:dyDescent="0.3">
      <c r="P1724" s="7"/>
    </row>
    <row r="1725" spans="16:16" x14ac:dyDescent="0.3">
      <c r="P1725" s="7"/>
    </row>
    <row r="1726" spans="16:16" x14ac:dyDescent="0.3">
      <c r="P1726" s="7"/>
    </row>
    <row r="1727" spans="16:16" x14ac:dyDescent="0.3">
      <c r="P1727" s="7"/>
    </row>
    <row r="1728" spans="16:16" x14ac:dyDescent="0.3">
      <c r="P1728" s="7"/>
    </row>
    <row r="1729" spans="16:16" x14ac:dyDescent="0.3">
      <c r="P1729" s="7"/>
    </row>
    <row r="1730" spans="16:16" x14ac:dyDescent="0.3">
      <c r="P1730" s="7"/>
    </row>
    <row r="1731" spans="16:16" x14ac:dyDescent="0.3">
      <c r="P1731" s="7"/>
    </row>
    <row r="1732" spans="16:16" x14ac:dyDescent="0.3">
      <c r="P1732" s="7"/>
    </row>
    <row r="1733" spans="16:16" x14ac:dyDescent="0.3">
      <c r="P1733" s="7"/>
    </row>
    <row r="1734" spans="16:16" x14ac:dyDescent="0.3">
      <c r="P1734" s="7"/>
    </row>
    <row r="1735" spans="16:16" x14ac:dyDescent="0.3">
      <c r="P1735" s="7"/>
    </row>
    <row r="1736" spans="16:16" x14ac:dyDescent="0.3">
      <c r="P1736" s="7"/>
    </row>
    <row r="1737" spans="16:16" x14ac:dyDescent="0.3">
      <c r="P1737" s="7"/>
    </row>
    <row r="1738" spans="16:16" x14ac:dyDescent="0.3">
      <c r="P1738" s="7"/>
    </row>
    <row r="1739" spans="16:16" x14ac:dyDescent="0.3">
      <c r="P1739" s="7"/>
    </row>
    <row r="1740" spans="16:16" x14ac:dyDescent="0.3">
      <c r="P1740" s="7"/>
    </row>
    <row r="1741" spans="16:16" x14ac:dyDescent="0.3">
      <c r="P1741" s="7"/>
    </row>
    <row r="1742" spans="16:16" x14ac:dyDescent="0.3">
      <c r="P1742" s="7"/>
    </row>
    <row r="1743" spans="16:16" x14ac:dyDescent="0.3">
      <c r="P1743" s="7"/>
    </row>
    <row r="1744" spans="16:16" x14ac:dyDescent="0.3">
      <c r="P1744" s="7"/>
    </row>
    <row r="1745" spans="16:16" x14ac:dyDescent="0.3">
      <c r="P1745" s="7"/>
    </row>
    <row r="1746" spans="16:16" x14ac:dyDescent="0.3">
      <c r="P1746" s="7"/>
    </row>
    <row r="1747" spans="16:16" x14ac:dyDescent="0.3">
      <c r="P1747" s="7"/>
    </row>
    <row r="1748" spans="16:16" x14ac:dyDescent="0.3">
      <c r="P1748" s="7"/>
    </row>
    <row r="1749" spans="16:16" x14ac:dyDescent="0.3">
      <c r="P1749" s="7"/>
    </row>
    <row r="1750" spans="16:16" x14ac:dyDescent="0.3">
      <c r="P1750" s="7"/>
    </row>
    <row r="1751" spans="16:16" x14ac:dyDescent="0.3">
      <c r="P1751" s="7"/>
    </row>
    <row r="1752" spans="16:16" x14ac:dyDescent="0.3">
      <c r="P1752" s="7"/>
    </row>
    <row r="1753" spans="16:16" x14ac:dyDescent="0.3">
      <c r="P1753" s="7"/>
    </row>
    <row r="1754" spans="16:16" x14ac:dyDescent="0.3">
      <c r="P1754" s="7"/>
    </row>
    <row r="1755" spans="16:16" x14ac:dyDescent="0.3">
      <c r="P1755" s="7"/>
    </row>
    <row r="1756" spans="16:16" x14ac:dyDescent="0.3">
      <c r="P1756" s="7"/>
    </row>
    <row r="1757" spans="16:16" x14ac:dyDescent="0.3">
      <c r="P1757" s="7"/>
    </row>
    <row r="1758" spans="16:16" x14ac:dyDescent="0.3">
      <c r="P1758" s="7"/>
    </row>
    <row r="1759" spans="16:16" x14ac:dyDescent="0.3">
      <c r="P1759" s="7"/>
    </row>
    <row r="1760" spans="16:16" x14ac:dyDescent="0.3">
      <c r="P1760" s="7"/>
    </row>
    <row r="1761" spans="16:16" x14ac:dyDescent="0.3">
      <c r="P1761" s="7"/>
    </row>
    <row r="1762" spans="16:16" x14ac:dyDescent="0.3">
      <c r="P1762" s="7"/>
    </row>
    <row r="1763" spans="16:16" x14ac:dyDescent="0.3">
      <c r="P1763" s="7"/>
    </row>
    <row r="1764" spans="16:16" x14ac:dyDescent="0.3">
      <c r="P1764" s="7"/>
    </row>
    <row r="1765" spans="16:16" x14ac:dyDescent="0.3">
      <c r="P1765" s="7"/>
    </row>
    <row r="1766" spans="16:16" x14ac:dyDescent="0.3">
      <c r="P1766" s="7"/>
    </row>
    <row r="1767" spans="16:16" x14ac:dyDescent="0.3">
      <c r="P1767" s="7"/>
    </row>
    <row r="1768" spans="16:16" x14ac:dyDescent="0.3">
      <c r="P1768" s="7"/>
    </row>
    <row r="1769" spans="16:16" x14ac:dyDescent="0.3">
      <c r="P1769" s="7"/>
    </row>
    <row r="1770" spans="16:16" x14ac:dyDescent="0.3">
      <c r="P1770" s="7"/>
    </row>
    <row r="1771" spans="16:16" x14ac:dyDescent="0.3">
      <c r="P1771" s="7"/>
    </row>
    <row r="1772" spans="16:16" x14ac:dyDescent="0.3">
      <c r="P1772" s="7"/>
    </row>
    <row r="1773" spans="16:16" x14ac:dyDescent="0.3">
      <c r="P1773" s="7"/>
    </row>
    <row r="1774" spans="16:16" x14ac:dyDescent="0.3">
      <c r="P1774" s="7"/>
    </row>
    <row r="1775" spans="16:16" x14ac:dyDescent="0.3">
      <c r="P1775" s="7"/>
    </row>
    <row r="1776" spans="16:16" x14ac:dyDescent="0.3">
      <c r="P1776" s="7"/>
    </row>
    <row r="1777" spans="16:16" x14ac:dyDescent="0.3">
      <c r="P1777" s="7"/>
    </row>
    <row r="1778" spans="16:16" x14ac:dyDescent="0.3">
      <c r="P1778" s="7"/>
    </row>
    <row r="1779" spans="16:16" x14ac:dyDescent="0.3">
      <c r="P1779" s="7"/>
    </row>
    <row r="1780" spans="16:16" x14ac:dyDescent="0.3">
      <c r="P1780" s="7"/>
    </row>
    <row r="1781" spans="16:16" x14ac:dyDescent="0.3">
      <c r="P1781" s="7"/>
    </row>
    <row r="1782" spans="16:16" x14ac:dyDescent="0.3">
      <c r="P1782" s="7"/>
    </row>
    <row r="1783" spans="16:16" x14ac:dyDescent="0.3">
      <c r="P1783" s="7"/>
    </row>
    <row r="1784" spans="16:16" x14ac:dyDescent="0.3">
      <c r="P1784" s="7"/>
    </row>
    <row r="1785" spans="16:16" x14ac:dyDescent="0.3">
      <c r="P1785" s="7"/>
    </row>
    <row r="1786" spans="16:16" x14ac:dyDescent="0.3">
      <c r="P1786" s="7"/>
    </row>
    <row r="1787" spans="16:16" x14ac:dyDescent="0.3">
      <c r="P1787" s="7"/>
    </row>
    <row r="1788" spans="16:16" x14ac:dyDescent="0.3">
      <c r="P1788" s="7"/>
    </row>
    <row r="1789" spans="16:16" x14ac:dyDescent="0.3">
      <c r="P1789" s="7"/>
    </row>
    <row r="1790" spans="16:16" x14ac:dyDescent="0.3">
      <c r="P1790" s="7"/>
    </row>
    <row r="1791" spans="16:16" x14ac:dyDescent="0.3">
      <c r="P1791" s="7"/>
    </row>
    <row r="1792" spans="16:16" x14ac:dyDescent="0.3">
      <c r="P1792" s="7"/>
    </row>
    <row r="1793" spans="16:16" x14ac:dyDescent="0.3">
      <c r="P1793" s="7"/>
    </row>
    <row r="1794" spans="16:16" x14ac:dyDescent="0.3">
      <c r="P1794" s="7"/>
    </row>
    <row r="1795" spans="16:16" x14ac:dyDescent="0.3">
      <c r="P1795" s="7"/>
    </row>
    <row r="1796" spans="16:16" x14ac:dyDescent="0.3">
      <c r="P1796" s="7"/>
    </row>
    <row r="1797" spans="16:16" x14ac:dyDescent="0.3">
      <c r="P1797" s="7"/>
    </row>
    <row r="1798" spans="16:16" x14ac:dyDescent="0.3">
      <c r="P1798" s="7"/>
    </row>
    <row r="1799" spans="16:16" x14ac:dyDescent="0.3">
      <c r="P1799" s="7"/>
    </row>
    <row r="1800" spans="16:16" x14ac:dyDescent="0.3">
      <c r="P1800" s="7"/>
    </row>
    <row r="1801" spans="16:16" x14ac:dyDescent="0.3">
      <c r="P1801" s="7"/>
    </row>
    <row r="1802" spans="16:16" x14ac:dyDescent="0.3">
      <c r="P1802" s="7"/>
    </row>
    <row r="1803" spans="16:16" x14ac:dyDescent="0.3">
      <c r="P1803" s="7"/>
    </row>
    <row r="1804" spans="16:16" x14ac:dyDescent="0.3">
      <c r="P1804" s="7"/>
    </row>
    <row r="1805" spans="16:16" x14ac:dyDescent="0.3">
      <c r="P1805" s="7"/>
    </row>
    <row r="1806" spans="16:16" x14ac:dyDescent="0.3">
      <c r="P1806" s="7"/>
    </row>
    <row r="1807" spans="16:16" x14ac:dyDescent="0.3">
      <c r="P1807" s="7"/>
    </row>
    <row r="1808" spans="16:16" x14ac:dyDescent="0.3">
      <c r="P1808" s="7"/>
    </row>
    <row r="1809" spans="16:16" x14ac:dyDescent="0.3">
      <c r="P1809" s="7"/>
    </row>
    <row r="1810" spans="16:16" x14ac:dyDescent="0.3">
      <c r="P1810" s="7"/>
    </row>
    <row r="1811" spans="16:16" x14ac:dyDescent="0.3">
      <c r="P1811" s="7"/>
    </row>
    <row r="1812" spans="16:16" x14ac:dyDescent="0.3">
      <c r="P1812" s="7"/>
    </row>
    <row r="1813" spans="16:16" x14ac:dyDescent="0.3">
      <c r="P1813" s="7"/>
    </row>
    <row r="1814" spans="16:16" x14ac:dyDescent="0.3">
      <c r="P1814" s="7"/>
    </row>
    <row r="1815" spans="16:16" x14ac:dyDescent="0.3">
      <c r="P1815" s="7"/>
    </row>
    <row r="1816" spans="16:16" x14ac:dyDescent="0.3">
      <c r="P1816" s="7"/>
    </row>
    <row r="1817" spans="16:16" x14ac:dyDescent="0.3">
      <c r="P1817" s="7"/>
    </row>
    <row r="1818" spans="16:16" x14ac:dyDescent="0.3">
      <c r="P1818" s="7"/>
    </row>
    <row r="1819" spans="16:16" x14ac:dyDescent="0.3">
      <c r="P1819" s="7"/>
    </row>
    <row r="1820" spans="16:16" x14ac:dyDescent="0.3">
      <c r="P1820" s="7"/>
    </row>
    <row r="1821" spans="16:16" x14ac:dyDescent="0.3">
      <c r="P1821" s="7"/>
    </row>
    <row r="1822" spans="16:16" x14ac:dyDescent="0.3">
      <c r="P1822" s="7"/>
    </row>
    <row r="1823" spans="16:16" x14ac:dyDescent="0.3">
      <c r="P1823" s="7"/>
    </row>
    <row r="1824" spans="16:16" x14ac:dyDescent="0.3">
      <c r="P1824" s="7"/>
    </row>
    <row r="1825" spans="16:16" x14ac:dyDescent="0.3">
      <c r="P1825" s="7"/>
    </row>
    <row r="1826" spans="16:16" x14ac:dyDescent="0.3">
      <c r="P1826" s="7"/>
    </row>
    <row r="1827" spans="16:16" x14ac:dyDescent="0.3">
      <c r="P1827" s="7"/>
    </row>
    <row r="1828" spans="16:16" x14ac:dyDescent="0.3">
      <c r="P1828" s="7"/>
    </row>
    <row r="1829" spans="16:16" x14ac:dyDescent="0.3">
      <c r="P1829" s="7"/>
    </row>
    <row r="1830" spans="16:16" x14ac:dyDescent="0.3">
      <c r="P1830" s="7"/>
    </row>
    <row r="1831" spans="16:16" x14ac:dyDescent="0.3">
      <c r="P1831" s="7"/>
    </row>
    <row r="1832" spans="16:16" x14ac:dyDescent="0.3">
      <c r="P1832" s="7"/>
    </row>
    <row r="1833" spans="16:16" x14ac:dyDescent="0.3">
      <c r="P1833" s="7"/>
    </row>
    <row r="1834" spans="16:16" x14ac:dyDescent="0.3">
      <c r="P1834" s="7"/>
    </row>
    <row r="1835" spans="16:16" x14ac:dyDescent="0.3">
      <c r="P1835" s="7"/>
    </row>
    <row r="1836" spans="16:16" x14ac:dyDescent="0.3">
      <c r="P1836" s="7"/>
    </row>
    <row r="1837" spans="16:16" x14ac:dyDescent="0.3">
      <c r="P1837" s="7"/>
    </row>
    <row r="1838" spans="16:16" x14ac:dyDescent="0.3">
      <c r="P1838" s="7"/>
    </row>
    <row r="1839" spans="16:16" x14ac:dyDescent="0.3">
      <c r="P1839" s="7"/>
    </row>
    <row r="1840" spans="16:16" x14ac:dyDescent="0.3">
      <c r="P1840" s="7"/>
    </row>
    <row r="1841" spans="16:16" x14ac:dyDescent="0.3">
      <c r="P1841" s="7"/>
    </row>
    <row r="1842" spans="16:16" x14ac:dyDescent="0.3">
      <c r="P1842" s="7"/>
    </row>
    <row r="1843" spans="16:16" x14ac:dyDescent="0.3">
      <c r="P1843" s="7"/>
    </row>
    <row r="1844" spans="16:16" x14ac:dyDescent="0.3">
      <c r="P1844" s="7"/>
    </row>
    <row r="1845" spans="16:16" x14ac:dyDescent="0.3">
      <c r="P1845" s="7"/>
    </row>
    <row r="1846" spans="16:16" x14ac:dyDescent="0.3">
      <c r="P1846" s="7"/>
    </row>
    <row r="1847" spans="16:16" x14ac:dyDescent="0.3">
      <c r="P1847" s="7"/>
    </row>
    <row r="1848" spans="16:16" x14ac:dyDescent="0.3">
      <c r="P1848" s="7"/>
    </row>
    <row r="1849" spans="16:16" x14ac:dyDescent="0.3">
      <c r="P1849" s="7"/>
    </row>
    <row r="1850" spans="16:16" x14ac:dyDescent="0.3">
      <c r="P1850" s="7"/>
    </row>
    <row r="1851" spans="16:16" x14ac:dyDescent="0.3">
      <c r="P1851" s="7"/>
    </row>
    <row r="1852" spans="16:16" x14ac:dyDescent="0.3">
      <c r="P1852" s="7"/>
    </row>
    <row r="1853" spans="16:16" x14ac:dyDescent="0.3">
      <c r="P1853" s="7"/>
    </row>
    <row r="1854" spans="16:16" x14ac:dyDescent="0.3">
      <c r="P1854" s="7"/>
    </row>
    <row r="1855" spans="16:16" x14ac:dyDescent="0.3">
      <c r="P1855" s="7"/>
    </row>
    <row r="1856" spans="16:16" x14ac:dyDescent="0.3">
      <c r="P1856" s="7"/>
    </row>
    <row r="1857" spans="16:16" x14ac:dyDescent="0.3">
      <c r="P1857" s="7"/>
    </row>
    <row r="1858" spans="16:16" x14ac:dyDescent="0.3">
      <c r="P1858" s="7"/>
    </row>
    <row r="1859" spans="16:16" x14ac:dyDescent="0.3">
      <c r="P1859" s="7"/>
    </row>
    <row r="1860" spans="16:16" x14ac:dyDescent="0.3">
      <c r="P1860" s="7"/>
    </row>
    <row r="1861" spans="16:16" x14ac:dyDescent="0.3">
      <c r="P1861" s="7"/>
    </row>
    <row r="1862" spans="16:16" x14ac:dyDescent="0.3">
      <c r="P1862" s="7"/>
    </row>
    <row r="1863" spans="16:16" x14ac:dyDescent="0.3">
      <c r="P1863" s="7"/>
    </row>
    <row r="1864" spans="16:16" x14ac:dyDescent="0.3">
      <c r="P1864" s="7"/>
    </row>
    <row r="1865" spans="16:16" x14ac:dyDescent="0.3">
      <c r="P1865" s="7"/>
    </row>
    <row r="1866" spans="16:16" x14ac:dyDescent="0.3">
      <c r="P1866" s="7"/>
    </row>
    <row r="1867" spans="16:16" x14ac:dyDescent="0.3">
      <c r="P1867" s="7"/>
    </row>
    <row r="1868" spans="16:16" x14ac:dyDescent="0.3">
      <c r="P1868" s="7"/>
    </row>
    <row r="1869" spans="16:16" x14ac:dyDescent="0.3">
      <c r="P1869" s="7"/>
    </row>
    <row r="1870" spans="16:16" x14ac:dyDescent="0.3">
      <c r="P1870" s="7"/>
    </row>
    <row r="1871" spans="16:16" x14ac:dyDescent="0.3">
      <c r="P1871" s="7"/>
    </row>
    <row r="1872" spans="16:16" x14ac:dyDescent="0.3">
      <c r="P1872" s="7"/>
    </row>
    <row r="1873" spans="16:16" x14ac:dyDescent="0.3">
      <c r="P1873" s="7"/>
    </row>
    <row r="1874" spans="16:16" x14ac:dyDescent="0.3">
      <c r="P1874" s="7"/>
    </row>
    <row r="1875" spans="16:16" x14ac:dyDescent="0.3">
      <c r="P1875" s="7"/>
    </row>
    <row r="1876" spans="16:16" x14ac:dyDescent="0.3">
      <c r="P1876" s="7"/>
    </row>
    <row r="1877" spans="16:16" x14ac:dyDescent="0.3">
      <c r="P1877" s="7"/>
    </row>
    <row r="1878" spans="16:16" x14ac:dyDescent="0.3">
      <c r="P1878" s="7"/>
    </row>
    <row r="1879" spans="16:16" x14ac:dyDescent="0.3">
      <c r="P1879" s="7"/>
    </row>
    <row r="1880" spans="16:16" x14ac:dyDescent="0.3">
      <c r="P1880" s="7"/>
    </row>
    <row r="1881" spans="16:16" x14ac:dyDescent="0.3">
      <c r="P1881" s="7"/>
    </row>
    <row r="1882" spans="16:16" x14ac:dyDescent="0.3">
      <c r="P1882" s="7"/>
    </row>
    <row r="1883" spans="16:16" x14ac:dyDescent="0.3">
      <c r="P1883" s="7"/>
    </row>
    <row r="1884" spans="16:16" x14ac:dyDescent="0.3">
      <c r="P1884" s="7"/>
    </row>
    <row r="1885" spans="16:16" x14ac:dyDescent="0.3">
      <c r="P1885" s="7"/>
    </row>
    <row r="1886" spans="16:16" x14ac:dyDescent="0.3">
      <c r="P1886" s="7"/>
    </row>
    <row r="1887" spans="16:16" x14ac:dyDescent="0.3">
      <c r="P1887" s="7"/>
    </row>
    <row r="1888" spans="16:16" x14ac:dyDescent="0.3">
      <c r="P1888" s="7"/>
    </row>
    <row r="1889" spans="16:16" x14ac:dyDescent="0.3">
      <c r="P1889" s="7"/>
    </row>
    <row r="1890" spans="16:16" x14ac:dyDescent="0.3">
      <c r="P1890" s="7"/>
    </row>
    <row r="1891" spans="16:16" x14ac:dyDescent="0.3">
      <c r="P1891" s="7"/>
    </row>
    <row r="1892" spans="16:16" x14ac:dyDescent="0.3">
      <c r="P1892" s="7"/>
    </row>
    <row r="1893" spans="16:16" x14ac:dyDescent="0.3">
      <c r="P1893" s="7"/>
    </row>
    <row r="1894" spans="16:16" x14ac:dyDescent="0.3">
      <c r="P1894" s="7"/>
    </row>
    <row r="1895" spans="16:16" x14ac:dyDescent="0.3">
      <c r="P1895" s="7"/>
    </row>
    <row r="1896" spans="16:16" x14ac:dyDescent="0.3">
      <c r="P1896" s="7"/>
    </row>
    <row r="1897" spans="16:16" x14ac:dyDescent="0.3">
      <c r="P1897" s="7"/>
    </row>
    <row r="1898" spans="16:16" x14ac:dyDescent="0.3">
      <c r="P1898" s="7"/>
    </row>
    <row r="1899" spans="16:16" x14ac:dyDescent="0.3">
      <c r="P1899" s="7"/>
    </row>
    <row r="1900" spans="16:16" x14ac:dyDescent="0.3">
      <c r="P1900" s="7"/>
    </row>
    <row r="1901" spans="16:16" x14ac:dyDescent="0.3">
      <c r="P1901" s="7"/>
    </row>
    <row r="1902" spans="16:16" x14ac:dyDescent="0.3">
      <c r="P1902" s="7"/>
    </row>
    <row r="1903" spans="16:16" x14ac:dyDescent="0.3">
      <c r="P1903" s="7"/>
    </row>
    <row r="1904" spans="16:16" x14ac:dyDescent="0.3">
      <c r="P1904" s="7"/>
    </row>
    <row r="1905" spans="16:16" x14ac:dyDescent="0.3">
      <c r="P1905" s="7"/>
    </row>
    <row r="1906" spans="16:16" x14ac:dyDescent="0.3">
      <c r="P1906" s="7"/>
    </row>
    <row r="1907" spans="16:16" x14ac:dyDescent="0.3">
      <c r="P1907" s="7"/>
    </row>
    <row r="1908" spans="16:16" x14ac:dyDescent="0.3">
      <c r="P1908" s="7"/>
    </row>
    <row r="1909" spans="16:16" x14ac:dyDescent="0.3">
      <c r="P1909" s="7"/>
    </row>
    <row r="1910" spans="16:16" x14ac:dyDescent="0.3">
      <c r="P1910" s="7"/>
    </row>
    <row r="1911" spans="16:16" x14ac:dyDescent="0.3">
      <c r="P1911" s="7"/>
    </row>
    <row r="1912" spans="16:16" x14ac:dyDescent="0.3">
      <c r="P1912" s="7"/>
    </row>
    <row r="1913" spans="16:16" x14ac:dyDescent="0.3">
      <c r="P1913" s="7"/>
    </row>
    <row r="1914" spans="16:16" x14ac:dyDescent="0.3">
      <c r="P1914" s="7"/>
    </row>
    <row r="1915" spans="16:16" x14ac:dyDescent="0.3">
      <c r="P1915" s="7"/>
    </row>
    <row r="1916" spans="16:16" x14ac:dyDescent="0.3">
      <c r="P1916" s="7"/>
    </row>
    <row r="1917" spans="16:16" x14ac:dyDescent="0.3">
      <c r="P1917" s="7"/>
    </row>
    <row r="1918" spans="16:16" x14ac:dyDescent="0.3">
      <c r="P1918" s="7"/>
    </row>
    <row r="1919" spans="16:16" x14ac:dyDescent="0.3">
      <c r="P1919" s="7"/>
    </row>
    <row r="1920" spans="16:16" x14ac:dyDescent="0.3">
      <c r="P1920" s="7"/>
    </row>
    <row r="1921" spans="16:16" x14ac:dyDescent="0.3">
      <c r="P1921" s="7"/>
    </row>
    <row r="1922" spans="16:16" x14ac:dyDescent="0.3">
      <c r="P1922" s="7"/>
    </row>
    <row r="1923" spans="16:16" x14ac:dyDescent="0.3">
      <c r="P1923" s="7"/>
    </row>
    <row r="1924" spans="16:16" x14ac:dyDescent="0.3">
      <c r="P1924" s="7"/>
    </row>
    <row r="1925" spans="16:16" x14ac:dyDescent="0.3">
      <c r="P1925" s="7"/>
    </row>
    <row r="1926" spans="16:16" x14ac:dyDescent="0.3">
      <c r="P1926" s="7"/>
    </row>
    <row r="1927" spans="16:16" x14ac:dyDescent="0.3">
      <c r="P1927" s="7"/>
    </row>
    <row r="1928" spans="16:16" x14ac:dyDescent="0.3">
      <c r="P1928" s="7"/>
    </row>
    <row r="1929" spans="16:16" x14ac:dyDescent="0.3">
      <c r="P1929" s="7"/>
    </row>
    <row r="1930" spans="16:16" x14ac:dyDescent="0.3">
      <c r="P1930" s="7"/>
    </row>
    <row r="1931" spans="16:16" x14ac:dyDescent="0.3">
      <c r="P1931" s="7"/>
    </row>
    <row r="1932" spans="16:16" x14ac:dyDescent="0.3">
      <c r="P1932" s="7"/>
    </row>
    <row r="1933" spans="16:16" x14ac:dyDescent="0.3">
      <c r="P1933" s="7"/>
    </row>
    <row r="1934" spans="16:16" x14ac:dyDescent="0.3">
      <c r="P1934" s="7"/>
    </row>
    <row r="1935" spans="16:16" x14ac:dyDescent="0.3">
      <c r="P1935" s="7"/>
    </row>
    <row r="1936" spans="16:16" x14ac:dyDescent="0.3">
      <c r="P1936" s="7"/>
    </row>
    <row r="1937" spans="16:16" x14ac:dyDescent="0.3">
      <c r="P1937" s="7"/>
    </row>
    <row r="1938" spans="16:16" x14ac:dyDescent="0.3">
      <c r="P1938" s="7"/>
    </row>
    <row r="1939" spans="16:16" x14ac:dyDescent="0.3">
      <c r="P1939" s="7"/>
    </row>
    <row r="1940" spans="16:16" x14ac:dyDescent="0.3">
      <c r="P1940" s="7"/>
    </row>
    <row r="1941" spans="16:16" x14ac:dyDescent="0.3">
      <c r="P1941" s="7"/>
    </row>
    <row r="1942" spans="16:16" x14ac:dyDescent="0.3">
      <c r="P1942" s="7"/>
    </row>
    <row r="1943" spans="16:16" x14ac:dyDescent="0.3">
      <c r="P1943" s="7"/>
    </row>
    <row r="1944" spans="16:16" x14ac:dyDescent="0.3">
      <c r="P1944" s="7"/>
    </row>
    <row r="1945" spans="16:16" x14ac:dyDescent="0.3">
      <c r="P1945" s="7"/>
    </row>
    <row r="1946" spans="16:16" x14ac:dyDescent="0.3">
      <c r="P1946" s="7"/>
    </row>
    <row r="1947" spans="16:16" x14ac:dyDescent="0.3">
      <c r="P1947" s="7"/>
    </row>
    <row r="1948" spans="16:16" x14ac:dyDescent="0.3">
      <c r="P1948" s="7"/>
    </row>
    <row r="1949" spans="16:16" x14ac:dyDescent="0.3">
      <c r="P1949" s="7"/>
    </row>
    <row r="1950" spans="16:16" x14ac:dyDescent="0.3">
      <c r="P1950" s="7"/>
    </row>
    <row r="1951" spans="16:16" x14ac:dyDescent="0.3">
      <c r="P1951" s="7"/>
    </row>
    <row r="1952" spans="16:16" x14ac:dyDescent="0.3">
      <c r="P1952" s="7"/>
    </row>
    <row r="1953" spans="16:16" x14ac:dyDescent="0.3">
      <c r="P1953" s="7"/>
    </row>
    <row r="1954" spans="16:16" x14ac:dyDescent="0.3">
      <c r="P1954" s="7"/>
    </row>
    <row r="1955" spans="16:16" x14ac:dyDescent="0.3">
      <c r="P1955" s="7"/>
    </row>
    <row r="1956" spans="16:16" x14ac:dyDescent="0.3">
      <c r="P1956" s="7"/>
    </row>
    <row r="1957" spans="16:16" x14ac:dyDescent="0.3">
      <c r="P1957" s="7"/>
    </row>
    <row r="1958" spans="16:16" x14ac:dyDescent="0.3">
      <c r="P1958" s="7"/>
    </row>
    <row r="1959" spans="16:16" x14ac:dyDescent="0.3">
      <c r="P1959" s="7"/>
    </row>
    <row r="1960" spans="16:16" x14ac:dyDescent="0.3">
      <c r="P1960" s="7"/>
    </row>
    <row r="1961" spans="16:16" x14ac:dyDescent="0.3">
      <c r="P1961" s="7"/>
    </row>
    <row r="1962" spans="16:16" x14ac:dyDescent="0.3">
      <c r="P1962" s="7"/>
    </row>
    <row r="1963" spans="16:16" x14ac:dyDescent="0.3">
      <c r="P1963" s="7"/>
    </row>
    <row r="1964" spans="16:16" x14ac:dyDescent="0.3">
      <c r="P1964" s="7"/>
    </row>
    <row r="1965" spans="16:16" x14ac:dyDescent="0.3">
      <c r="P1965" s="7"/>
    </row>
    <row r="1966" spans="16:16" x14ac:dyDescent="0.3">
      <c r="P1966" s="7"/>
    </row>
    <row r="1967" spans="16:16" x14ac:dyDescent="0.3">
      <c r="P1967" s="7"/>
    </row>
    <row r="1968" spans="16:16" x14ac:dyDescent="0.3">
      <c r="P1968" s="7"/>
    </row>
    <row r="1969" spans="16:16" x14ac:dyDescent="0.3">
      <c r="P1969" s="7"/>
    </row>
    <row r="1970" spans="16:16" x14ac:dyDescent="0.3">
      <c r="P1970" s="7"/>
    </row>
    <row r="1971" spans="16:16" x14ac:dyDescent="0.3">
      <c r="P1971" s="7"/>
    </row>
    <row r="1972" spans="16:16" x14ac:dyDescent="0.3">
      <c r="P1972" s="7"/>
    </row>
    <row r="1973" spans="16:16" x14ac:dyDescent="0.3">
      <c r="P1973" s="7"/>
    </row>
    <row r="1974" spans="16:16" x14ac:dyDescent="0.3">
      <c r="P1974" s="7"/>
    </row>
    <row r="1975" spans="16:16" x14ac:dyDescent="0.3">
      <c r="P1975" s="7"/>
    </row>
    <row r="1976" spans="16:16" x14ac:dyDescent="0.3">
      <c r="P1976" s="7"/>
    </row>
    <row r="1977" spans="16:16" x14ac:dyDescent="0.3">
      <c r="P1977" s="7"/>
    </row>
    <row r="1978" spans="16:16" x14ac:dyDescent="0.3">
      <c r="P1978" s="7"/>
    </row>
    <row r="1979" spans="16:16" x14ac:dyDescent="0.3">
      <c r="P1979" s="7"/>
    </row>
    <row r="1980" spans="16:16" x14ac:dyDescent="0.3">
      <c r="P1980" s="7"/>
    </row>
    <row r="1981" spans="16:16" x14ac:dyDescent="0.3">
      <c r="P1981" s="7"/>
    </row>
    <row r="1982" spans="16:16" x14ac:dyDescent="0.3">
      <c r="P1982" s="7"/>
    </row>
    <row r="1983" spans="16:16" x14ac:dyDescent="0.3">
      <c r="P1983" s="7"/>
    </row>
    <row r="1984" spans="16:16" x14ac:dyDescent="0.3">
      <c r="P1984" s="7"/>
    </row>
    <row r="1985" spans="16:16" x14ac:dyDescent="0.3">
      <c r="P1985" s="7"/>
    </row>
    <row r="1986" spans="16:16" x14ac:dyDescent="0.3">
      <c r="P1986" s="7"/>
    </row>
    <row r="1987" spans="16:16" x14ac:dyDescent="0.3">
      <c r="P1987" s="7"/>
    </row>
    <row r="1988" spans="16:16" x14ac:dyDescent="0.3">
      <c r="P1988" s="7"/>
    </row>
    <row r="1989" spans="16:16" x14ac:dyDescent="0.3">
      <c r="P1989" s="7"/>
    </row>
    <row r="1990" spans="16:16" x14ac:dyDescent="0.3">
      <c r="P1990" s="7"/>
    </row>
    <row r="1991" spans="16:16" x14ac:dyDescent="0.3">
      <c r="P1991" s="7"/>
    </row>
    <row r="1992" spans="16:16" x14ac:dyDescent="0.3">
      <c r="P1992" s="7"/>
    </row>
    <row r="1993" spans="16:16" x14ac:dyDescent="0.3">
      <c r="P1993" s="7"/>
    </row>
    <row r="1994" spans="16:16" x14ac:dyDescent="0.3">
      <c r="P1994" s="7"/>
    </row>
    <row r="1995" spans="16:16" x14ac:dyDescent="0.3">
      <c r="P1995" s="7"/>
    </row>
    <row r="1996" spans="16:16" x14ac:dyDescent="0.3">
      <c r="P1996" s="7"/>
    </row>
    <row r="1997" spans="16:16" x14ac:dyDescent="0.3">
      <c r="P1997" s="7"/>
    </row>
    <row r="1998" spans="16:16" x14ac:dyDescent="0.3">
      <c r="P1998" s="7"/>
    </row>
    <row r="1999" spans="16:16" x14ac:dyDescent="0.3">
      <c r="P1999" s="7"/>
    </row>
    <row r="2000" spans="16:16" x14ac:dyDescent="0.3">
      <c r="P2000" s="7"/>
    </row>
    <row r="2001" spans="16:16" x14ac:dyDescent="0.3">
      <c r="P2001" s="7"/>
    </row>
    <row r="2002" spans="16:16" x14ac:dyDescent="0.3">
      <c r="P2002" s="7"/>
    </row>
    <row r="2003" spans="16:16" x14ac:dyDescent="0.3">
      <c r="P2003" s="7"/>
    </row>
    <row r="2004" spans="16:16" x14ac:dyDescent="0.3">
      <c r="P2004" s="7"/>
    </row>
    <row r="2005" spans="16:16" x14ac:dyDescent="0.3">
      <c r="P2005" s="7"/>
    </row>
    <row r="2006" spans="16:16" x14ac:dyDescent="0.3">
      <c r="P2006" s="7"/>
    </row>
    <row r="2007" spans="16:16" x14ac:dyDescent="0.3">
      <c r="P2007" s="7"/>
    </row>
    <row r="2008" spans="16:16" x14ac:dyDescent="0.3">
      <c r="P2008" s="7"/>
    </row>
    <row r="2009" spans="16:16" x14ac:dyDescent="0.3">
      <c r="P2009" s="7"/>
    </row>
    <row r="2010" spans="16:16" x14ac:dyDescent="0.3">
      <c r="P2010" s="7"/>
    </row>
    <row r="2011" spans="16:16" x14ac:dyDescent="0.3">
      <c r="P2011" s="7"/>
    </row>
    <row r="2012" spans="16:16" x14ac:dyDescent="0.3">
      <c r="P2012" s="7"/>
    </row>
    <row r="2013" spans="16:16" x14ac:dyDescent="0.3">
      <c r="P2013" s="7"/>
    </row>
    <row r="2014" spans="16:16" x14ac:dyDescent="0.3">
      <c r="P2014" s="7"/>
    </row>
    <row r="2015" spans="16:16" x14ac:dyDescent="0.3">
      <c r="P2015" s="7"/>
    </row>
    <row r="2016" spans="16:16" x14ac:dyDescent="0.3">
      <c r="P2016" s="7"/>
    </row>
    <row r="2017" spans="16:16" x14ac:dyDescent="0.3">
      <c r="P2017" s="7"/>
    </row>
    <row r="2018" spans="16:16" x14ac:dyDescent="0.3">
      <c r="P2018" s="7"/>
    </row>
    <row r="2019" spans="16:16" x14ac:dyDescent="0.3">
      <c r="P2019" s="7"/>
    </row>
    <row r="2020" spans="16:16" x14ac:dyDescent="0.3">
      <c r="P2020" s="7"/>
    </row>
    <row r="2021" spans="16:16" x14ac:dyDescent="0.3">
      <c r="P2021" s="7"/>
    </row>
    <row r="2022" spans="16:16" x14ac:dyDescent="0.3">
      <c r="P2022" s="7"/>
    </row>
    <row r="2023" spans="16:16" x14ac:dyDescent="0.3">
      <c r="P2023" s="7"/>
    </row>
    <row r="2024" spans="16:16" x14ac:dyDescent="0.3">
      <c r="P2024" s="7"/>
    </row>
    <row r="2025" spans="16:16" x14ac:dyDescent="0.3">
      <c r="P2025" s="7"/>
    </row>
    <row r="2026" spans="16:16" x14ac:dyDescent="0.3">
      <c r="P2026" s="7"/>
    </row>
    <row r="2027" spans="16:16" x14ac:dyDescent="0.3">
      <c r="P2027" s="7"/>
    </row>
    <row r="2028" spans="16:16" x14ac:dyDescent="0.3">
      <c r="P2028" s="7"/>
    </row>
    <row r="2029" spans="16:16" x14ac:dyDescent="0.3">
      <c r="P2029" s="7"/>
    </row>
    <row r="2030" spans="16:16" x14ac:dyDescent="0.3">
      <c r="P2030" s="7"/>
    </row>
    <row r="2031" spans="16:16" x14ac:dyDescent="0.3">
      <c r="P2031" s="7"/>
    </row>
    <row r="2032" spans="16:16" x14ac:dyDescent="0.3">
      <c r="P2032" s="7"/>
    </row>
    <row r="2033" spans="16:16" x14ac:dyDescent="0.3">
      <c r="P2033" s="7"/>
    </row>
    <row r="2034" spans="16:16" x14ac:dyDescent="0.3">
      <c r="P2034" s="7"/>
    </row>
    <row r="2035" spans="16:16" x14ac:dyDescent="0.3">
      <c r="P2035" s="7"/>
    </row>
    <row r="2036" spans="16:16" x14ac:dyDescent="0.3">
      <c r="P2036" s="7"/>
    </row>
    <row r="2037" spans="16:16" x14ac:dyDescent="0.3">
      <c r="P2037" s="7"/>
    </row>
    <row r="2038" spans="16:16" x14ac:dyDescent="0.3">
      <c r="P2038" s="7"/>
    </row>
    <row r="2039" spans="16:16" x14ac:dyDescent="0.3">
      <c r="P2039" s="7"/>
    </row>
    <row r="2040" spans="16:16" x14ac:dyDescent="0.3">
      <c r="P2040" s="7"/>
    </row>
    <row r="2041" spans="16:16" x14ac:dyDescent="0.3">
      <c r="P2041" s="7"/>
    </row>
    <row r="2042" spans="16:16" x14ac:dyDescent="0.3">
      <c r="P2042" s="7"/>
    </row>
    <row r="2043" spans="16:16" x14ac:dyDescent="0.3">
      <c r="P2043" s="7"/>
    </row>
    <row r="2044" spans="16:16" x14ac:dyDescent="0.3">
      <c r="P2044" s="7"/>
    </row>
    <row r="2045" spans="16:16" x14ac:dyDescent="0.3">
      <c r="P2045" s="7"/>
    </row>
    <row r="2046" spans="16:16" x14ac:dyDescent="0.3">
      <c r="P2046" s="7"/>
    </row>
    <row r="2047" spans="16:16" x14ac:dyDescent="0.3">
      <c r="P2047" s="7"/>
    </row>
    <row r="2048" spans="16:16" x14ac:dyDescent="0.3">
      <c r="P2048" s="7"/>
    </row>
    <row r="2049" spans="16:16" x14ac:dyDescent="0.3">
      <c r="P2049" s="7"/>
    </row>
    <row r="2050" spans="16:16" x14ac:dyDescent="0.3">
      <c r="P2050" s="7"/>
    </row>
    <row r="2051" spans="16:16" x14ac:dyDescent="0.3">
      <c r="P2051" s="7"/>
    </row>
    <row r="2052" spans="16:16" x14ac:dyDescent="0.3">
      <c r="P2052" s="7"/>
    </row>
    <row r="2053" spans="16:16" x14ac:dyDescent="0.3">
      <c r="P2053" s="7"/>
    </row>
    <row r="2054" spans="16:16" x14ac:dyDescent="0.3">
      <c r="P2054" s="7"/>
    </row>
    <row r="2055" spans="16:16" x14ac:dyDescent="0.3">
      <c r="P2055" s="7"/>
    </row>
    <row r="2056" spans="16:16" x14ac:dyDescent="0.3">
      <c r="P2056" s="7"/>
    </row>
    <row r="2057" spans="16:16" x14ac:dyDescent="0.3">
      <c r="P2057" s="7"/>
    </row>
    <row r="2058" spans="16:16" x14ac:dyDescent="0.3">
      <c r="P2058" s="7"/>
    </row>
    <row r="2059" spans="16:16" x14ac:dyDescent="0.3">
      <c r="P2059" s="7"/>
    </row>
    <row r="2060" spans="16:16" x14ac:dyDescent="0.3">
      <c r="P2060" s="7"/>
    </row>
    <row r="2061" spans="16:16" x14ac:dyDescent="0.3">
      <c r="P2061" s="7"/>
    </row>
    <row r="2062" spans="16:16" x14ac:dyDescent="0.3">
      <c r="P2062" s="7"/>
    </row>
    <row r="2063" spans="16:16" x14ac:dyDescent="0.3">
      <c r="P2063" s="7"/>
    </row>
    <row r="2064" spans="16:16" x14ac:dyDescent="0.3">
      <c r="P2064" s="7"/>
    </row>
    <row r="2065" spans="16:16" x14ac:dyDescent="0.3">
      <c r="P2065" s="7"/>
    </row>
    <row r="2066" spans="16:16" x14ac:dyDescent="0.3">
      <c r="P2066" s="7"/>
    </row>
    <row r="2067" spans="16:16" x14ac:dyDescent="0.3">
      <c r="P2067" s="7"/>
    </row>
    <row r="2068" spans="16:16" x14ac:dyDescent="0.3">
      <c r="P2068" s="7"/>
    </row>
    <row r="2069" spans="16:16" x14ac:dyDescent="0.3">
      <c r="P2069" s="7"/>
    </row>
    <row r="2070" spans="16:16" x14ac:dyDescent="0.3">
      <c r="P2070" s="7"/>
    </row>
    <row r="2071" spans="16:16" x14ac:dyDescent="0.3">
      <c r="P2071" s="7"/>
    </row>
    <row r="2072" spans="16:16" x14ac:dyDescent="0.3">
      <c r="P2072" s="7"/>
    </row>
    <row r="2073" spans="16:16" x14ac:dyDescent="0.3">
      <c r="P2073" s="7"/>
    </row>
    <row r="2074" spans="16:16" x14ac:dyDescent="0.3">
      <c r="P2074" s="7"/>
    </row>
    <row r="2075" spans="16:16" x14ac:dyDescent="0.3">
      <c r="P2075" s="7"/>
    </row>
    <row r="2076" spans="16:16" x14ac:dyDescent="0.3">
      <c r="P2076" s="7"/>
    </row>
    <row r="2077" spans="16:16" x14ac:dyDescent="0.3">
      <c r="P2077" s="7"/>
    </row>
    <row r="2078" spans="16:16" x14ac:dyDescent="0.3">
      <c r="P2078" s="7"/>
    </row>
    <row r="2079" spans="16:16" x14ac:dyDescent="0.3">
      <c r="P2079" s="7"/>
    </row>
    <row r="2080" spans="16:16" x14ac:dyDescent="0.3">
      <c r="P2080" s="7"/>
    </row>
    <row r="2081" spans="16:16" x14ac:dyDescent="0.3">
      <c r="P2081" s="7"/>
    </row>
    <row r="2082" spans="16:16" x14ac:dyDescent="0.3">
      <c r="P2082" s="7"/>
    </row>
    <row r="2083" spans="16:16" x14ac:dyDescent="0.3">
      <c r="P2083" s="7"/>
    </row>
    <row r="2084" spans="16:16" x14ac:dyDescent="0.3">
      <c r="P2084" s="7"/>
    </row>
    <row r="2085" spans="16:16" x14ac:dyDescent="0.3">
      <c r="P2085" s="7"/>
    </row>
    <row r="2086" spans="16:16" x14ac:dyDescent="0.3">
      <c r="P2086" s="7"/>
    </row>
    <row r="2087" spans="16:16" x14ac:dyDescent="0.3">
      <c r="P2087" s="7"/>
    </row>
    <row r="2088" spans="16:16" x14ac:dyDescent="0.3">
      <c r="P2088" s="7"/>
    </row>
    <row r="2089" spans="16:16" x14ac:dyDescent="0.3">
      <c r="P2089" s="7"/>
    </row>
    <row r="2090" spans="16:16" x14ac:dyDescent="0.3">
      <c r="P2090" s="7"/>
    </row>
    <row r="2091" spans="16:16" x14ac:dyDescent="0.3">
      <c r="P2091" s="7"/>
    </row>
    <row r="2092" spans="16:16" x14ac:dyDescent="0.3">
      <c r="P2092" s="7"/>
    </row>
    <row r="2093" spans="16:16" x14ac:dyDescent="0.3">
      <c r="P2093" s="7"/>
    </row>
    <row r="2094" spans="16:16" x14ac:dyDescent="0.3">
      <c r="P2094" s="7"/>
    </row>
    <row r="2095" spans="16:16" x14ac:dyDescent="0.3">
      <c r="P2095" s="7"/>
    </row>
    <row r="2096" spans="16:16" x14ac:dyDescent="0.3">
      <c r="P2096" s="7"/>
    </row>
    <row r="2097" spans="16:16" x14ac:dyDescent="0.3">
      <c r="P2097" s="7"/>
    </row>
    <row r="2098" spans="16:16" x14ac:dyDescent="0.3">
      <c r="P2098" s="7"/>
    </row>
    <row r="2099" spans="16:16" x14ac:dyDescent="0.3">
      <c r="P2099" s="7"/>
    </row>
    <row r="2100" spans="16:16" x14ac:dyDescent="0.3">
      <c r="P2100" s="7"/>
    </row>
    <row r="2101" spans="16:16" x14ac:dyDescent="0.3">
      <c r="P2101" s="7"/>
    </row>
    <row r="2102" spans="16:16" x14ac:dyDescent="0.3">
      <c r="P2102" s="7"/>
    </row>
    <row r="2103" spans="16:16" x14ac:dyDescent="0.3">
      <c r="P2103" s="7"/>
    </row>
    <row r="2104" spans="16:16" x14ac:dyDescent="0.3">
      <c r="P2104" s="7"/>
    </row>
    <row r="2105" spans="16:16" x14ac:dyDescent="0.3">
      <c r="P2105" s="7"/>
    </row>
    <row r="2106" spans="16:16" x14ac:dyDescent="0.3">
      <c r="P2106" s="7"/>
    </row>
    <row r="2107" spans="16:16" x14ac:dyDescent="0.3">
      <c r="P2107" s="7"/>
    </row>
    <row r="2108" spans="16:16" x14ac:dyDescent="0.3">
      <c r="P2108" s="7"/>
    </row>
    <row r="2109" spans="16:16" x14ac:dyDescent="0.3">
      <c r="P2109" s="7"/>
    </row>
    <row r="2110" spans="16:16" x14ac:dyDescent="0.3">
      <c r="P2110" s="7"/>
    </row>
    <row r="2111" spans="16:16" x14ac:dyDescent="0.3">
      <c r="P2111" s="7"/>
    </row>
    <row r="2112" spans="16:16" x14ac:dyDescent="0.3">
      <c r="P2112" s="7"/>
    </row>
    <row r="2113" spans="16:16" x14ac:dyDescent="0.3">
      <c r="P2113" s="7"/>
    </row>
    <row r="2114" spans="16:16" x14ac:dyDescent="0.3">
      <c r="P2114" s="7"/>
    </row>
    <row r="2115" spans="16:16" x14ac:dyDescent="0.3">
      <c r="P2115" s="7"/>
    </row>
    <row r="2116" spans="16:16" x14ac:dyDescent="0.3">
      <c r="P2116" s="7"/>
    </row>
    <row r="2117" spans="16:16" x14ac:dyDescent="0.3">
      <c r="P2117" s="7"/>
    </row>
    <row r="2118" spans="16:16" x14ac:dyDescent="0.3">
      <c r="P2118" s="7"/>
    </row>
    <row r="2119" spans="16:16" x14ac:dyDescent="0.3">
      <c r="P2119" s="7"/>
    </row>
    <row r="2120" spans="16:16" x14ac:dyDescent="0.3">
      <c r="P2120" s="7"/>
    </row>
    <row r="2121" spans="16:16" x14ac:dyDescent="0.3">
      <c r="P2121" s="7"/>
    </row>
    <row r="2122" spans="16:16" x14ac:dyDescent="0.3">
      <c r="P2122" s="7"/>
    </row>
    <row r="2123" spans="16:16" x14ac:dyDescent="0.3">
      <c r="P2123" s="7"/>
    </row>
    <row r="2124" spans="16:16" x14ac:dyDescent="0.3">
      <c r="P2124" s="7"/>
    </row>
    <row r="2125" spans="16:16" x14ac:dyDescent="0.3">
      <c r="P2125" s="7"/>
    </row>
    <row r="2126" spans="16:16" x14ac:dyDescent="0.3">
      <c r="P2126" s="7"/>
    </row>
    <row r="2127" spans="16:16" x14ac:dyDescent="0.3">
      <c r="P2127" s="7"/>
    </row>
    <row r="2128" spans="16:16" x14ac:dyDescent="0.3">
      <c r="P2128" s="7"/>
    </row>
    <row r="2129" spans="16:16" x14ac:dyDescent="0.3">
      <c r="P2129" s="7"/>
    </row>
    <row r="2130" spans="16:16" x14ac:dyDescent="0.3">
      <c r="P2130" s="7"/>
    </row>
    <row r="2131" spans="16:16" x14ac:dyDescent="0.3">
      <c r="P2131" s="7"/>
    </row>
    <row r="2132" spans="16:16" x14ac:dyDescent="0.3">
      <c r="P2132" s="7"/>
    </row>
    <row r="2133" spans="16:16" x14ac:dyDescent="0.3">
      <c r="P2133" s="7"/>
    </row>
    <row r="2134" spans="16:16" x14ac:dyDescent="0.3">
      <c r="P2134" s="7"/>
    </row>
    <row r="2135" spans="16:16" x14ac:dyDescent="0.3">
      <c r="P2135" s="7"/>
    </row>
    <row r="2136" spans="16:16" x14ac:dyDescent="0.3">
      <c r="P2136" s="7"/>
    </row>
    <row r="2137" spans="16:16" x14ac:dyDescent="0.3">
      <c r="P2137" s="7"/>
    </row>
    <row r="2138" spans="16:16" x14ac:dyDescent="0.3">
      <c r="P2138" s="7"/>
    </row>
    <row r="2139" spans="16:16" x14ac:dyDescent="0.3">
      <c r="P2139" s="7"/>
    </row>
    <row r="2140" spans="16:16" x14ac:dyDescent="0.3">
      <c r="P2140" s="7"/>
    </row>
    <row r="2141" spans="16:16" x14ac:dyDescent="0.3">
      <c r="P2141" s="7"/>
    </row>
    <row r="2142" spans="16:16" x14ac:dyDescent="0.3">
      <c r="P2142" s="7"/>
    </row>
    <row r="2143" spans="16:16" x14ac:dyDescent="0.3">
      <c r="P2143" s="7"/>
    </row>
    <row r="2144" spans="16:16" x14ac:dyDescent="0.3">
      <c r="P2144" s="7"/>
    </row>
    <row r="2145" spans="16:16" x14ac:dyDescent="0.3">
      <c r="P2145" s="7"/>
    </row>
    <row r="2146" spans="16:16" x14ac:dyDescent="0.3">
      <c r="P2146" s="7"/>
    </row>
    <row r="2147" spans="16:16" x14ac:dyDescent="0.3">
      <c r="P2147" s="7"/>
    </row>
    <row r="2148" spans="16:16" x14ac:dyDescent="0.3">
      <c r="P2148" s="7"/>
    </row>
    <row r="2149" spans="16:16" x14ac:dyDescent="0.3">
      <c r="P2149" s="7"/>
    </row>
    <row r="2150" spans="16:16" x14ac:dyDescent="0.3">
      <c r="P2150" s="7"/>
    </row>
    <row r="2151" spans="16:16" x14ac:dyDescent="0.3">
      <c r="P2151" s="7"/>
    </row>
    <row r="2152" spans="16:16" x14ac:dyDescent="0.3">
      <c r="P2152" s="7"/>
    </row>
    <row r="2153" spans="16:16" x14ac:dyDescent="0.3">
      <c r="P2153" s="7"/>
    </row>
    <row r="2154" spans="16:16" x14ac:dyDescent="0.3">
      <c r="P2154" s="7"/>
    </row>
    <row r="2155" spans="16:16" x14ac:dyDescent="0.3">
      <c r="P2155" s="7"/>
    </row>
    <row r="2156" spans="16:16" x14ac:dyDescent="0.3">
      <c r="P2156" s="7"/>
    </row>
    <row r="2157" spans="16:16" x14ac:dyDescent="0.3">
      <c r="P2157" s="7"/>
    </row>
    <row r="2158" spans="16:16" x14ac:dyDescent="0.3">
      <c r="P2158" s="7"/>
    </row>
    <row r="2159" spans="16:16" x14ac:dyDescent="0.3">
      <c r="P2159" s="7"/>
    </row>
    <row r="2160" spans="16:16" x14ac:dyDescent="0.3">
      <c r="P2160" s="7"/>
    </row>
    <row r="2161" spans="16:16" x14ac:dyDescent="0.3">
      <c r="P2161" s="7"/>
    </row>
    <row r="2162" spans="16:16" x14ac:dyDescent="0.3">
      <c r="P2162" s="7"/>
    </row>
    <row r="2163" spans="16:16" x14ac:dyDescent="0.3">
      <c r="P2163" s="7"/>
    </row>
    <row r="2164" spans="16:16" x14ac:dyDescent="0.3">
      <c r="P2164" s="7"/>
    </row>
    <row r="2165" spans="16:16" x14ac:dyDescent="0.3">
      <c r="P2165" s="7"/>
    </row>
    <row r="2166" spans="16:16" x14ac:dyDescent="0.3">
      <c r="P2166" s="7"/>
    </row>
    <row r="2167" spans="16:16" x14ac:dyDescent="0.3">
      <c r="P2167" s="7"/>
    </row>
    <row r="2168" spans="16:16" x14ac:dyDescent="0.3">
      <c r="P2168" s="7"/>
    </row>
    <row r="2169" spans="16:16" x14ac:dyDescent="0.3">
      <c r="P2169" s="7"/>
    </row>
    <row r="2170" spans="16:16" x14ac:dyDescent="0.3">
      <c r="P2170" s="7"/>
    </row>
    <row r="2171" spans="16:16" x14ac:dyDescent="0.3">
      <c r="P2171" s="7"/>
    </row>
    <row r="2172" spans="16:16" x14ac:dyDescent="0.3">
      <c r="P2172" s="7"/>
    </row>
    <row r="2173" spans="16:16" x14ac:dyDescent="0.3">
      <c r="P2173" s="7"/>
    </row>
    <row r="2174" spans="16:16" x14ac:dyDescent="0.3">
      <c r="P2174" s="7"/>
    </row>
    <row r="2175" spans="16:16" x14ac:dyDescent="0.3">
      <c r="P2175" s="7"/>
    </row>
    <row r="2176" spans="16:16" x14ac:dyDescent="0.3">
      <c r="P2176" s="7"/>
    </row>
    <row r="2177" spans="16:16" x14ac:dyDescent="0.3">
      <c r="P2177" s="7"/>
    </row>
    <row r="2178" spans="16:16" x14ac:dyDescent="0.3">
      <c r="P2178" s="7"/>
    </row>
    <row r="2179" spans="16:16" x14ac:dyDescent="0.3">
      <c r="P2179" s="7"/>
    </row>
    <row r="2180" spans="16:16" x14ac:dyDescent="0.3">
      <c r="P2180" s="7"/>
    </row>
    <row r="2181" spans="16:16" x14ac:dyDescent="0.3">
      <c r="P2181" s="7"/>
    </row>
    <row r="2182" spans="16:16" x14ac:dyDescent="0.3">
      <c r="P2182" s="7"/>
    </row>
    <row r="2183" spans="16:16" x14ac:dyDescent="0.3">
      <c r="P2183" s="7"/>
    </row>
    <row r="2184" spans="16:16" x14ac:dyDescent="0.3">
      <c r="P2184" s="7"/>
    </row>
    <row r="2185" spans="16:16" x14ac:dyDescent="0.3">
      <c r="P2185" s="7"/>
    </row>
    <row r="2186" spans="16:16" x14ac:dyDescent="0.3">
      <c r="P2186" s="7"/>
    </row>
    <row r="2187" spans="16:16" x14ac:dyDescent="0.3">
      <c r="P2187" s="7"/>
    </row>
    <row r="2188" spans="16:16" x14ac:dyDescent="0.3">
      <c r="P2188" s="7"/>
    </row>
    <row r="2189" spans="16:16" x14ac:dyDescent="0.3">
      <c r="P2189" s="7"/>
    </row>
    <row r="2190" spans="16:16" x14ac:dyDescent="0.3">
      <c r="P2190" s="7"/>
    </row>
    <row r="2191" spans="16:16" x14ac:dyDescent="0.3">
      <c r="P2191" s="7"/>
    </row>
    <row r="2192" spans="16:16" x14ac:dyDescent="0.3">
      <c r="P2192" s="7"/>
    </row>
    <row r="2193" spans="16:16" x14ac:dyDescent="0.3">
      <c r="P2193" s="7"/>
    </row>
    <row r="2194" spans="16:16" x14ac:dyDescent="0.3">
      <c r="P2194" s="7"/>
    </row>
    <row r="2195" spans="16:16" x14ac:dyDescent="0.3">
      <c r="P2195" s="7"/>
    </row>
    <row r="2196" spans="16:16" x14ac:dyDescent="0.3">
      <c r="P2196" s="7"/>
    </row>
    <row r="2197" spans="16:16" x14ac:dyDescent="0.3">
      <c r="P2197" s="7"/>
    </row>
    <row r="2198" spans="16:16" x14ac:dyDescent="0.3">
      <c r="P2198" s="7"/>
    </row>
    <row r="2199" spans="16:16" x14ac:dyDescent="0.3">
      <c r="P2199" s="7"/>
    </row>
    <row r="2200" spans="16:16" x14ac:dyDescent="0.3">
      <c r="P2200" s="7"/>
    </row>
    <row r="2201" spans="16:16" x14ac:dyDescent="0.3">
      <c r="P2201" s="7"/>
    </row>
    <row r="2202" spans="16:16" x14ac:dyDescent="0.3">
      <c r="P2202" s="7"/>
    </row>
    <row r="2203" spans="16:16" x14ac:dyDescent="0.3">
      <c r="P2203" s="7"/>
    </row>
    <row r="2204" spans="16:16" x14ac:dyDescent="0.3">
      <c r="P2204" s="7"/>
    </row>
    <row r="2205" spans="16:16" x14ac:dyDescent="0.3">
      <c r="P2205" s="7"/>
    </row>
    <row r="2206" spans="16:16" x14ac:dyDescent="0.3">
      <c r="P2206" s="7"/>
    </row>
    <row r="2207" spans="16:16" x14ac:dyDescent="0.3">
      <c r="P2207" s="7"/>
    </row>
    <row r="2208" spans="16:16" x14ac:dyDescent="0.3">
      <c r="P2208" s="7"/>
    </row>
    <row r="2209" spans="16:16" x14ac:dyDescent="0.3">
      <c r="P2209" s="7"/>
    </row>
    <row r="2210" spans="16:16" x14ac:dyDescent="0.3">
      <c r="P2210" s="7"/>
    </row>
    <row r="2211" spans="16:16" x14ac:dyDescent="0.3">
      <c r="P2211" s="7"/>
    </row>
    <row r="2212" spans="16:16" x14ac:dyDescent="0.3">
      <c r="P2212" s="7"/>
    </row>
    <row r="2213" spans="16:16" x14ac:dyDescent="0.3">
      <c r="P2213" s="7"/>
    </row>
    <row r="2214" spans="16:16" x14ac:dyDescent="0.3">
      <c r="P2214" s="7"/>
    </row>
    <row r="2215" spans="16:16" x14ac:dyDescent="0.3">
      <c r="P2215" s="7"/>
    </row>
    <row r="2216" spans="16:16" x14ac:dyDescent="0.3">
      <c r="P2216" s="7"/>
    </row>
    <row r="2217" spans="16:16" x14ac:dyDescent="0.3">
      <c r="P2217" s="7"/>
    </row>
    <row r="2218" spans="16:16" x14ac:dyDescent="0.3">
      <c r="P2218" s="7"/>
    </row>
    <row r="2219" spans="16:16" x14ac:dyDescent="0.3">
      <c r="P2219" s="7"/>
    </row>
    <row r="2220" spans="16:16" x14ac:dyDescent="0.3">
      <c r="P2220" s="7"/>
    </row>
    <row r="2221" spans="16:16" x14ac:dyDescent="0.3">
      <c r="P2221" s="7"/>
    </row>
    <row r="2222" spans="16:16" x14ac:dyDescent="0.3">
      <c r="P2222" s="7"/>
    </row>
    <row r="2223" spans="16:16" x14ac:dyDescent="0.3">
      <c r="P2223" s="7"/>
    </row>
    <row r="2224" spans="16:16" x14ac:dyDescent="0.3">
      <c r="P2224" s="7"/>
    </row>
    <row r="2225" spans="16:16" x14ac:dyDescent="0.3">
      <c r="P2225" s="7"/>
    </row>
    <row r="2226" spans="16:16" x14ac:dyDescent="0.3">
      <c r="P2226" s="7"/>
    </row>
    <row r="2227" spans="16:16" x14ac:dyDescent="0.3">
      <c r="P2227" s="7"/>
    </row>
    <row r="2228" spans="16:16" x14ac:dyDescent="0.3">
      <c r="P2228" s="7"/>
    </row>
    <row r="2229" spans="16:16" x14ac:dyDescent="0.3">
      <c r="P2229" s="7"/>
    </row>
    <row r="2230" spans="16:16" x14ac:dyDescent="0.3">
      <c r="P2230" s="7"/>
    </row>
    <row r="2231" spans="16:16" x14ac:dyDescent="0.3">
      <c r="P2231" s="7"/>
    </row>
    <row r="2232" spans="16:16" x14ac:dyDescent="0.3">
      <c r="P2232" s="7"/>
    </row>
    <row r="2233" spans="16:16" x14ac:dyDescent="0.3">
      <c r="P2233" s="7"/>
    </row>
    <row r="2234" spans="16:16" x14ac:dyDescent="0.3">
      <c r="P2234" s="7"/>
    </row>
    <row r="2235" spans="16:16" x14ac:dyDescent="0.3">
      <c r="P2235" s="7"/>
    </row>
    <row r="2236" spans="16:16" x14ac:dyDescent="0.3">
      <c r="P2236" s="7"/>
    </row>
    <row r="2237" spans="16:16" x14ac:dyDescent="0.3">
      <c r="P2237" s="7"/>
    </row>
    <row r="2238" spans="16:16" x14ac:dyDescent="0.3">
      <c r="P2238" s="7"/>
    </row>
    <row r="2239" spans="16:16" x14ac:dyDescent="0.3">
      <c r="P2239" s="7"/>
    </row>
    <row r="2240" spans="16:16" x14ac:dyDescent="0.3">
      <c r="P2240" s="7"/>
    </row>
    <row r="2241" spans="16:16" x14ac:dyDescent="0.3">
      <c r="P2241" s="7"/>
    </row>
    <row r="2242" spans="16:16" x14ac:dyDescent="0.3">
      <c r="P2242" s="7"/>
    </row>
    <row r="2243" spans="16:16" x14ac:dyDescent="0.3">
      <c r="P2243" s="7"/>
    </row>
    <row r="2244" spans="16:16" x14ac:dyDescent="0.3">
      <c r="P2244" s="7"/>
    </row>
    <row r="2245" spans="16:16" x14ac:dyDescent="0.3">
      <c r="P2245" s="7"/>
    </row>
    <row r="2246" spans="16:16" x14ac:dyDescent="0.3">
      <c r="P2246" s="7"/>
    </row>
    <row r="2247" spans="16:16" x14ac:dyDescent="0.3">
      <c r="P2247" s="7"/>
    </row>
    <row r="2248" spans="16:16" x14ac:dyDescent="0.3">
      <c r="P2248" s="7"/>
    </row>
    <row r="2249" spans="16:16" x14ac:dyDescent="0.3">
      <c r="P2249" s="7"/>
    </row>
    <row r="2250" spans="16:16" x14ac:dyDescent="0.3">
      <c r="P2250" s="7"/>
    </row>
    <row r="2251" spans="16:16" x14ac:dyDescent="0.3">
      <c r="P2251" s="7"/>
    </row>
    <row r="2252" spans="16:16" x14ac:dyDescent="0.3">
      <c r="P2252" s="7"/>
    </row>
    <row r="2253" spans="16:16" x14ac:dyDescent="0.3">
      <c r="P2253" s="7"/>
    </row>
    <row r="2254" spans="16:16" x14ac:dyDescent="0.3">
      <c r="P2254" s="7"/>
    </row>
    <row r="2255" spans="16:16" x14ac:dyDescent="0.3">
      <c r="P2255" s="7"/>
    </row>
    <row r="2256" spans="16:16" x14ac:dyDescent="0.3">
      <c r="P2256" s="7"/>
    </row>
    <row r="2257" spans="16:16" x14ac:dyDescent="0.3">
      <c r="P2257" s="7"/>
    </row>
    <row r="2258" spans="16:16" x14ac:dyDescent="0.3">
      <c r="P2258" s="7"/>
    </row>
    <row r="2259" spans="16:16" x14ac:dyDescent="0.3">
      <c r="P2259" s="7"/>
    </row>
    <row r="2260" spans="16:16" x14ac:dyDescent="0.3">
      <c r="P2260" s="7"/>
    </row>
    <row r="2261" spans="16:16" x14ac:dyDescent="0.3">
      <c r="P2261" s="7"/>
    </row>
    <row r="2262" spans="16:16" x14ac:dyDescent="0.3">
      <c r="P2262" s="7"/>
    </row>
    <row r="2263" spans="16:16" x14ac:dyDescent="0.3">
      <c r="P2263" s="7"/>
    </row>
    <row r="2264" spans="16:16" x14ac:dyDescent="0.3">
      <c r="P2264" s="7"/>
    </row>
    <row r="2265" spans="16:16" x14ac:dyDescent="0.3">
      <c r="P2265" s="7"/>
    </row>
    <row r="2266" spans="16:16" x14ac:dyDescent="0.3">
      <c r="P2266" s="7"/>
    </row>
    <row r="2267" spans="16:16" x14ac:dyDescent="0.3">
      <c r="P2267" s="7"/>
    </row>
    <row r="2268" spans="16:16" x14ac:dyDescent="0.3">
      <c r="P2268" s="7"/>
    </row>
    <row r="2269" spans="16:16" x14ac:dyDescent="0.3">
      <c r="P2269" s="7"/>
    </row>
    <row r="2270" spans="16:16" x14ac:dyDescent="0.3">
      <c r="P2270" s="7"/>
    </row>
    <row r="2271" spans="16:16" x14ac:dyDescent="0.3">
      <c r="P2271" s="7"/>
    </row>
    <row r="2272" spans="16:16" x14ac:dyDescent="0.3">
      <c r="P2272" s="7"/>
    </row>
    <row r="2273" spans="16:16" x14ac:dyDescent="0.3">
      <c r="P2273" s="7"/>
    </row>
    <row r="2274" spans="16:16" x14ac:dyDescent="0.3">
      <c r="P2274" s="7"/>
    </row>
    <row r="2275" spans="16:16" x14ac:dyDescent="0.3">
      <c r="P2275" s="7"/>
    </row>
    <row r="2276" spans="16:16" x14ac:dyDescent="0.3">
      <c r="P2276" s="7"/>
    </row>
    <row r="2277" spans="16:16" x14ac:dyDescent="0.3">
      <c r="P2277" s="7"/>
    </row>
    <row r="2278" spans="16:16" x14ac:dyDescent="0.3">
      <c r="P2278" s="7"/>
    </row>
    <row r="2279" spans="16:16" x14ac:dyDescent="0.3">
      <c r="P2279" s="7"/>
    </row>
    <row r="2280" spans="16:16" x14ac:dyDescent="0.3">
      <c r="P2280" s="7"/>
    </row>
    <row r="2281" spans="16:16" x14ac:dyDescent="0.3">
      <c r="P2281" s="7"/>
    </row>
    <row r="2282" spans="16:16" x14ac:dyDescent="0.3">
      <c r="P2282" s="7"/>
    </row>
    <row r="2283" spans="16:16" x14ac:dyDescent="0.3">
      <c r="P2283" s="7"/>
    </row>
    <row r="2284" spans="16:16" x14ac:dyDescent="0.3">
      <c r="P2284" s="7"/>
    </row>
    <row r="2285" spans="16:16" x14ac:dyDescent="0.3">
      <c r="P2285" s="7"/>
    </row>
    <row r="2286" spans="16:16" x14ac:dyDescent="0.3">
      <c r="P2286" s="7"/>
    </row>
    <row r="2287" spans="16:16" x14ac:dyDescent="0.3">
      <c r="P2287" s="7"/>
    </row>
    <row r="2288" spans="16:16" x14ac:dyDescent="0.3">
      <c r="P2288" s="7"/>
    </row>
    <row r="2289" spans="16:16" x14ac:dyDescent="0.3">
      <c r="P2289" s="7"/>
    </row>
    <row r="2290" spans="16:16" x14ac:dyDescent="0.3">
      <c r="P2290" s="7"/>
    </row>
    <row r="2291" spans="16:16" x14ac:dyDescent="0.3">
      <c r="P2291" s="7"/>
    </row>
    <row r="2292" spans="16:16" x14ac:dyDescent="0.3">
      <c r="P2292" s="7"/>
    </row>
    <row r="2293" spans="16:16" x14ac:dyDescent="0.3">
      <c r="P2293" s="7"/>
    </row>
    <row r="2294" spans="16:16" x14ac:dyDescent="0.3">
      <c r="P2294" s="7"/>
    </row>
    <row r="2295" spans="16:16" x14ac:dyDescent="0.3">
      <c r="P2295" s="7"/>
    </row>
    <row r="2296" spans="16:16" x14ac:dyDescent="0.3">
      <c r="P2296" s="7"/>
    </row>
    <row r="2297" spans="16:16" x14ac:dyDescent="0.3">
      <c r="P2297" s="7"/>
    </row>
    <row r="2298" spans="16:16" x14ac:dyDescent="0.3">
      <c r="P2298" s="7"/>
    </row>
    <row r="2299" spans="16:16" x14ac:dyDescent="0.3">
      <c r="P2299" s="7"/>
    </row>
    <row r="2300" spans="16:16" x14ac:dyDescent="0.3">
      <c r="P2300" s="7"/>
    </row>
    <row r="2301" spans="16:16" x14ac:dyDescent="0.3">
      <c r="P2301" s="7"/>
    </row>
    <row r="2302" spans="16:16" x14ac:dyDescent="0.3">
      <c r="P2302" s="7"/>
    </row>
    <row r="2303" spans="16:16" x14ac:dyDescent="0.3">
      <c r="P2303" s="7"/>
    </row>
    <row r="2304" spans="16:16" x14ac:dyDescent="0.3">
      <c r="P2304" s="7"/>
    </row>
    <row r="2305" spans="16:16" x14ac:dyDescent="0.3">
      <c r="P2305" s="7"/>
    </row>
    <row r="2306" spans="16:16" x14ac:dyDescent="0.3">
      <c r="P2306" s="7"/>
    </row>
    <row r="2307" spans="16:16" x14ac:dyDescent="0.3">
      <c r="P2307" s="7"/>
    </row>
    <row r="2308" spans="16:16" x14ac:dyDescent="0.3">
      <c r="P2308" s="7"/>
    </row>
    <row r="2309" spans="16:16" x14ac:dyDescent="0.3">
      <c r="P2309" s="7"/>
    </row>
    <row r="2310" spans="16:16" x14ac:dyDescent="0.3">
      <c r="P2310" s="7"/>
    </row>
    <row r="2311" spans="16:16" x14ac:dyDescent="0.3">
      <c r="P2311" s="7"/>
    </row>
    <row r="2312" spans="16:16" x14ac:dyDescent="0.3">
      <c r="P2312" s="7"/>
    </row>
    <row r="2313" spans="16:16" x14ac:dyDescent="0.3">
      <c r="P2313" s="7"/>
    </row>
    <row r="2314" spans="16:16" x14ac:dyDescent="0.3">
      <c r="P2314" s="7"/>
    </row>
    <row r="2315" spans="16:16" x14ac:dyDescent="0.3">
      <c r="P2315" s="7"/>
    </row>
    <row r="2316" spans="16:16" x14ac:dyDescent="0.3">
      <c r="P2316" s="7"/>
    </row>
    <row r="2317" spans="16:16" x14ac:dyDescent="0.3">
      <c r="P2317" s="7"/>
    </row>
    <row r="2318" spans="16:16" x14ac:dyDescent="0.3">
      <c r="P2318" s="7"/>
    </row>
    <row r="2319" spans="16:16" x14ac:dyDescent="0.3">
      <c r="P2319" s="7"/>
    </row>
    <row r="2320" spans="16:16" x14ac:dyDescent="0.3">
      <c r="P2320" s="7"/>
    </row>
    <row r="2321" spans="16:16" x14ac:dyDescent="0.3">
      <c r="P2321" s="7"/>
    </row>
    <row r="2322" spans="16:16" x14ac:dyDescent="0.3">
      <c r="P2322" s="7"/>
    </row>
    <row r="2323" spans="16:16" x14ac:dyDescent="0.3">
      <c r="P2323" s="7"/>
    </row>
    <row r="2324" spans="16:16" x14ac:dyDescent="0.3">
      <c r="P2324" s="7"/>
    </row>
    <row r="2325" spans="16:16" x14ac:dyDescent="0.3">
      <c r="P2325" s="7"/>
    </row>
    <row r="2326" spans="16:16" x14ac:dyDescent="0.3">
      <c r="P2326" s="7"/>
    </row>
    <row r="2327" spans="16:16" x14ac:dyDescent="0.3">
      <c r="P2327" s="7"/>
    </row>
    <row r="2328" spans="16:16" x14ac:dyDescent="0.3">
      <c r="P2328" s="7"/>
    </row>
    <row r="2329" spans="16:16" x14ac:dyDescent="0.3">
      <c r="P2329" s="7"/>
    </row>
    <row r="2330" spans="16:16" x14ac:dyDescent="0.3">
      <c r="P2330" s="7"/>
    </row>
    <row r="2331" spans="16:16" x14ac:dyDescent="0.3">
      <c r="P2331" s="7"/>
    </row>
    <row r="2332" spans="16:16" x14ac:dyDescent="0.3">
      <c r="P2332" s="7"/>
    </row>
    <row r="2333" spans="16:16" x14ac:dyDescent="0.3">
      <c r="P2333" s="7"/>
    </row>
    <row r="2334" spans="16:16" x14ac:dyDescent="0.3">
      <c r="P2334" s="7"/>
    </row>
    <row r="2335" spans="16:16" x14ac:dyDescent="0.3">
      <c r="P2335" s="7"/>
    </row>
    <row r="2336" spans="16:16" x14ac:dyDescent="0.3">
      <c r="P2336" s="7"/>
    </row>
    <row r="2337" spans="16:16" x14ac:dyDescent="0.3">
      <c r="P2337" s="7"/>
    </row>
    <row r="2338" spans="16:16" x14ac:dyDescent="0.3">
      <c r="P2338" s="7"/>
    </row>
    <row r="2339" spans="16:16" x14ac:dyDescent="0.3">
      <c r="P2339" s="7"/>
    </row>
    <row r="2340" spans="16:16" x14ac:dyDescent="0.3">
      <c r="P2340" s="7"/>
    </row>
    <row r="2341" spans="16:16" x14ac:dyDescent="0.3">
      <c r="P2341" s="7"/>
    </row>
    <row r="2342" spans="16:16" x14ac:dyDescent="0.3">
      <c r="P2342" s="7"/>
    </row>
    <row r="2343" spans="16:16" x14ac:dyDescent="0.3">
      <c r="P2343" s="7"/>
    </row>
    <row r="2344" spans="16:16" x14ac:dyDescent="0.3">
      <c r="P2344" s="7"/>
    </row>
    <row r="2345" spans="16:16" x14ac:dyDescent="0.3">
      <c r="P2345" s="7"/>
    </row>
    <row r="2346" spans="16:16" x14ac:dyDescent="0.3">
      <c r="P2346" s="7"/>
    </row>
    <row r="2347" spans="16:16" x14ac:dyDescent="0.3">
      <c r="P2347" s="7"/>
    </row>
    <row r="2348" spans="16:16" x14ac:dyDescent="0.3">
      <c r="P2348" s="7"/>
    </row>
    <row r="2349" spans="16:16" x14ac:dyDescent="0.3">
      <c r="P2349" s="7"/>
    </row>
    <row r="2350" spans="16:16" x14ac:dyDescent="0.3">
      <c r="P2350" s="7"/>
    </row>
    <row r="2351" spans="16:16" x14ac:dyDescent="0.3">
      <c r="P2351" s="7"/>
    </row>
    <row r="2352" spans="16:16" x14ac:dyDescent="0.3">
      <c r="P2352" s="7"/>
    </row>
    <row r="2353" spans="16:16" x14ac:dyDescent="0.3">
      <c r="P2353" s="7"/>
    </row>
    <row r="2354" spans="16:16" x14ac:dyDescent="0.3">
      <c r="P2354" s="7"/>
    </row>
    <row r="2355" spans="16:16" x14ac:dyDescent="0.3">
      <c r="P2355" s="7"/>
    </row>
    <row r="2356" spans="16:16" x14ac:dyDescent="0.3">
      <c r="P2356" s="7"/>
    </row>
    <row r="2357" spans="16:16" x14ac:dyDescent="0.3">
      <c r="P2357" s="7"/>
    </row>
    <row r="2358" spans="16:16" x14ac:dyDescent="0.3">
      <c r="P2358" s="7"/>
    </row>
    <row r="2359" spans="16:16" x14ac:dyDescent="0.3">
      <c r="P2359" s="7"/>
    </row>
    <row r="2360" spans="16:16" x14ac:dyDescent="0.3">
      <c r="P2360" s="7"/>
    </row>
    <row r="2361" spans="16:16" x14ac:dyDescent="0.3">
      <c r="P2361" s="7"/>
    </row>
    <row r="2362" spans="16:16" x14ac:dyDescent="0.3">
      <c r="P2362" s="7"/>
    </row>
    <row r="2363" spans="16:16" x14ac:dyDescent="0.3">
      <c r="P2363" s="7"/>
    </row>
    <row r="2364" spans="16:16" x14ac:dyDescent="0.3">
      <c r="P2364" s="7"/>
    </row>
    <row r="2365" spans="16:16" x14ac:dyDescent="0.3">
      <c r="P2365" s="7"/>
    </row>
    <row r="2366" spans="16:16" x14ac:dyDescent="0.3">
      <c r="P2366" s="7"/>
    </row>
    <row r="2367" spans="16:16" x14ac:dyDescent="0.3">
      <c r="P2367" s="7"/>
    </row>
    <row r="2368" spans="16:16" x14ac:dyDescent="0.3">
      <c r="P2368" s="7"/>
    </row>
    <row r="2369" spans="16:16" x14ac:dyDescent="0.3">
      <c r="P2369" s="7"/>
    </row>
    <row r="2370" spans="16:16" x14ac:dyDescent="0.3">
      <c r="P2370" s="7"/>
    </row>
    <row r="2371" spans="16:16" x14ac:dyDescent="0.3">
      <c r="P2371" s="7"/>
    </row>
    <row r="2372" spans="16:16" x14ac:dyDescent="0.3">
      <c r="P2372" s="7"/>
    </row>
    <row r="2373" spans="16:16" x14ac:dyDescent="0.3">
      <c r="P2373" s="7"/>
    </row>
    <row r="2374" spans="16:16" x14ac:dyDescent="0.3">
      <c r="P2374" s="7"/>
    </row>
    <row r="2375" spans="16:16" x14ac:dyDescent="0.3">
      <c r="P2375" s="7"/>
    </row>
    <row r="2376" spans="16:16" x14ac:dyDescent="0.3">
      <c r="P2376" s="7"/>
    </row>
    <row r="2377" spans="16:16" x14ac:dyDescent="0.3">
      <c r="P2377" s="7"/>
    </row>
    <row r="2378" spans="16:16" x14ac:dyDescent="0.3">
      <c r="P2378" s="7"/>
    </row>
    <row r="2379" spans="16:16" x14ac:dyDescent="0.3">
      <c r="P2379" s="7"/>
    </row>
    <row r="2380" spans="16:16" x14ac:dyDescent="0.3">
      <c r="P2380" s="7"/>
    </row>
    <row r="2381" spans="16:16" x14ac:dyDescent="0.3">
      <c r="P2381" s="7"/>
    </row>
    <row r="2382" spans="16:16" x14ac:dyDescent="0.3">
      <c r="P2382" s="7"/>
    </row>
    <row r="2383" spans="16:16" x14ac:dyDescent="0.3">
      <c r="P2383" s="7"/>
    </row>
    <row r="2384" spans="16:16" x14ac:dyDescent="0.3">
      <c r="P2384" s="7"/>
    </row>
    <row r="2385" spans="16:16" x14ac:dyDescent="0.3">
      <c r="P2385" s="7"/>
    </row>
    <row r="2386" spans="16:16" x14ac:dyDescent="0.3">
      <c r="P2386" s="7"/>
    </row>
    <row r="2387" spans="16:16" x14ac:dyDescent="0.3">
      <c r="P2387" s="7"/>
    </row>
    <row r="2388" spans="16:16" x14ac:dyDescent="0.3">
      <c r="P2388" s="7"/>
    </row>
    <row r="2389" spans="16:16" x14ac:dyDescent="0.3">
      <c r="P2389" s="7"/>
    </row>
    <row r="2390" spans="16:16" x14ac:dyDescent="0.3">
      <c r="P2390" s="7"/>
    </row>
    <row r="2391" spans="16:16" x14ac:dyDescent="0.3">
      <c r="P2391" s="7"/>
    </row>
    <row r="2392" spans="16:16" x14ac:dyDescent="0.3">
      <c r="P2392" s="7"/>
    </row>
    <row r="2393" spans="16:16" x14ac:dyDescent="0.3">
      <c r="P2393" s="7"/>
    </row>
    <row r="2394" spans="16:16" x14ac:dyDescent="0.3">
      <c r="P2394" s="7"/>
    </row>
    <row r="2395" spans="16:16" x14ac:dyDescent="0.3">
      <c r="P2395" s="7"/>
    </row>
    <row r="2396" spans="16:16" x14ac:dyDescent="0.3">
      <c r="P2396" s="7"/>
    </row>
    <row r="2397" spans="16:16" x14ac:dyDescent="0.3">
      <c r="P2397" s="7"/>
    </row>
    <row r="2398" spans="16:16" x14ac:dyDescent="0.3">
      <c r="P2398" s="7"/>
    </row>
    <row r="2399" spans="16:16" x14ac:dyDescent="0.3">
      <c r="P2399" s="7"/>
    </row>
    <row r="2400" spans="16:16" x14ac:dyDescent="0.3">
      <c r="P2400" s="7"/>
    </row>
    <row r="2401" spans="16:16" x14ac:dyDescent="0.3">
      <c r="P2401" s="7"/>
    </row>
    <row r="2402" spans="16:16" x14ac:dyDescent="0.3">
      <c r="P2402" s="7"/>
    </row>
    <row r="2403" spans="16:16" x14ac:dyDescent="0.3">
      <c r="P2403" s="7"/>
    </row>
    <row r="2404" spans="16:16" x14ac:dyDescent="0.3">
      <c r="P2404" s="7"/>
    </row>
    <row r="2405" spans="16:16" x14ac:dyDescent="0.3">
      <c r="P2405" s="7"/>
    </row>
    <row r="2406" spans="16:16" x14ac:dyDescent="0.3">
      <c r="P2406" s="7"/>
    </row>
    <row r="2407" spans="16:16" x14ac:dyDescent="0.3">
      <c r="P2407" s="7"/>
    </row>
    <row r="2408" spans="16:16" x14ac:dyDescent="0.3">
      <c r="P2408" s="7"/>
    </row>
    <row r="2409" spans="16:16" x14ac:dyDescent="0.3">
      <c r="P2409" s="7"/>
    </row>
    <row r="2410" spans="16:16" x14ac:dyDescent="0.3">
      <c r="P2410" s="7"/>
    </row>
    <row r="2411" spans="16:16" x14ac:dyDescent="0.3">
      <c r="P2411" s="7"/>
    </row>
    <row r="2412" spans="16:16" x14ac:dyDescent="0.3">
      <c r="P2412" s="7"/>
    </row>
    <row r="2413" spans="16:16" x14ac:dyDescent="0.3">
      <c r="P2413" s="7"/>
    </row>
    <row r="2414" spans="16:16" x14ac:dyDescent="0.3">
      <c r="P2414" s="7"/>
    </row>
    <row r="2415" spans="16:16" x14ac:dyDescent="0.3">
      <c r="P2415" s="7"/>
    </row>
    <row r="2416" spans="16:16" x14ac:dyDescent="0.3">
      <c r="P2416" s="7"/>
    </row>
    <row r="2417" spans="16:16" x14ac:dyDescent="0.3">
      <c r="P2417" s="7"/>
    </row>
    <row r="2418" spans="16:16" x14ac:dyDescent="0.3">
      <c r="P2418" s="7"/>
    </row>
    <row r="2419" spans="16:16" x14ac:dyDescent="0.3">
      <c r="P2419" s="7"/>
    </row>
    <row r="2420" spans="16:16" x14ac:dyDescent="0.3">
      <c r="P2420" s="7"/>
    </row>
    <row r="2421" spans="16:16" x14ac:dyDescent="0.3">
      <c r="P2421" s="7"/>
    </row>
    <row r="2422" spans="16:16" x14ac:dyDescent="0.3">
      <c r="P2422" s="7"/>
    </row>
    <row r="2423" spans="16:16" x14ac:dyDescent="0.3">
      <c r="P2423" s="7"/>
    </row>
    <row r="2424" spans="16:16" x14ac:dyDescent="0.3">
      <c r="P2424" s="7"/>
    </row>
    <row r="2425" spans="16:16" x14ac:dyDescent="0.3">
      <c r="P2425" s="7"/>
    </row>
    <row r="2426" spans="16:16" x14ac:dyDescent="0.3">
      <c r="P2426" s="7"/>
    </row>
    <row r="2427" spans="16:16" x14ac:dyDescent="0.3">
      <c r="P2427" s="7"/>
    </row>
    <row r="2428" spans="16:16" x14ac:dyDescent="0.3">
      <c r="P2428" s="7"/>
    </row>
    <row r="2429" spans="16:16" x14ac:dyDescent="0.3">
      <c r="P2429" s="7"/>
    </row>
    <row r="2430" spans="16:16" x14ac:dyDescent="0.3">
      <c r="P2430" s="7"/>
    </row>
    <row r="2431" spans="16:16" x14ac:dyDescent="0.3">
      <c r="P2431" s="7"/>
    </row>
    <row r="2432" spans="16:16" x14ac:dyDescent="0.3">
      <c r="P2432" s="7"/>
    </row>
    <row r="2433" spans="16:16" x14ac:dyDescent="0.3">
      <c r="P2433" s="7"/>
    </row>
    <row r="2434" spans="16:16" x14ac:dyDescent="0.3">
      <c r="P2434" s="7"/>
    </row>
    <row r="2435" spans="16:16" x14ac:dyDescent="0.3">
      <c r="P2435" s="7"/>
    </row>
    <row r="2436" spans="16:16" x14ac:dyDescent="0.3">
      <c r="P2436" s="7"/>
    </row>
    <row r="2437" spans="16:16" x14ac:dyDescent="0.3">
      <c r="P2437" s="7"/>
    </row>
    <row r="2438" spans="16:16" x14ac:dyDescent="0.3">
      <c r="P2438" s="7"/>
    </row>
    <row r="2439" spans="16:16" x14ac:dyDescent="0.3">
      <c r="P2439" s="7"/>
    </row>
    <row r="2440" spans="16:16" x14ac:dyDescent="0.3">
      <c r="P2440" s="7"/>
    </row>
    <row r="2441" spans="16:16" x14ac:dyDescent="0.3">
      <c r="P2441" s="7"/>
    </row>
    <row r="2442" spans="16:16" x14ac:dyDescent="0.3">
      <c r="P2442" s="7"/>
    </row>
    <row r="2443" spans="16:16" x14ac:dyDescent="0.3">
      <c r="P2443" s="7"/>
    </row>
    <row r="2444" spans="16:16" x14ac:dyDescent="0.3">
      <c r="P2444" s="7"/>
    </row>
    <row r="2445" spans="16:16" x14ac:dyDescent="0.3">
      <c r="P2445" s="7"/>
    </row>
    <row r="2446" spans="16:16" x14ac:dyDescent="0.3">
      <c r="P2446" s="7"/>
    </row>
    <row r="2447" spans="16:16" x14ac:dyDescent="0.3">
      <c r="P2447" s="7"/>
    </row>
    <row r="2448" spans="16:16" x14ac:dyDescent="0.3">
      <c r="P2448" s="7"/>
    </row>
    <row r="2449" spans="16:16" x14ac:dyDescent="0.3">
      <c r="P2449" s="7"/>
    </row>
    <row r="2450" spans="16:16" x14ac:dyDescent="0.3">
      <c r="P2450" s="7"/>
    </row>
    <row r="2451" spans="16:16" x14ac:dyDescent="0.3">
      <c r="P2451" s="7"/>
    </row>
    <row r="2452" spans="16:16" x14ac:dyDescent="0.3">
      <c r="P2452" s="7"/>
    </row>
    <row r="2453" spans="16:16" x14ac:dyDescent="0.3">
      <c r="P2453" s="7"/>
    </row>
    <row r="2454" spans="16:16" x14ac:dyDescent="0.3">
      <c r="P2454" s="7"/>
    </row>
    <row r="2455" spans="16:16" x14ac:dyDescent="0.3">
      <c r="P2455" s="7"/>
    </row>
    <row r="2456" spans="16:16" x14ac:dyDescent="0.3">
      <c r="P2456" s="7"/>
    </row>
    <row r="2457" spans="16:16" x14ac:dyDescent="0.3">
      <c r="P2457" s="7"/>
    </row>
    <row r="2458" spans="16:16" x14ac:dyDescent="0.3">
      <c r="P2458" s="7"/>
    </row>
    <row r="2459" spans="16:16" x14ac:dyDescent="0.3">
      <c r="P2459" s="7"/>
    </row>
    <row r="2460" spans="16:16" x14ac:dyDescent="0.3">
      <c r="P2460" s="7"/>
    </row>
    <row r="2461" spans="16:16" x14ac:dyDescent="0.3">
      <c r="P2461" s="7"/>
    </row>
    <row r="2462" spans="16:16" x14ac:dyDescent="0.3">
      <c r="P2462" s="7"/>
    </row>
    <row r="2463" spans="16:16" x14ac:dyDescent="0.3">
      <c r="P2463" s="7"/>
    </row>
    <row r="2464" spans="16:16" x14ac:dyDescent="0.3">
      <c r="P2464" s="7"/>
    </row>
    <row r="2465" spans="16:16" x14ac:dyDescent="0.3">
      <c r="P2465" s="7"/>
    </row>
    <row r="2466" spans="16:16" x14ac:dyDescent="0.3">
      <c r="P2466" s="7"/>
    </row>
    <row r="2467" spans="16:16" x14ac:dyDescent="0.3">
      <c r="P2467" s="7"/>
    </row>
    <row r="2468" spans="16:16" x14ac:dyDescent="0.3">
      <c r="P2468" s="7"/>
    </row>
    <row r="2469" spans="16:16" x14ac:dyDescent="0.3">
      <c r="P2469" s="7"/>
    </row>
    <row r="2470" spans="16:16" x14ac:dyDescent="0.3">
      <c r="P2470" s="7"/>
    </row>
    <row r="2471" spans="16:16" x14ac:dyDescent="0.3">
      <c r="P2471" s="7"/>
    </row>
    <row r="2472" spans="16:16" x14ac:dyDescent="0.3">
      <c r="P2472" s="7"/>
    </row>
    <row r="2473" spans="16:16" x14ac:dyDescent="0.3">
      <c r="P2473" s="7"/>
    </row>
    <row r="2474" spans="16:16" x14ac:dyDescent="0.3">
      <c r="P2474" s="7"/>
    </row>
    <row r="2475" spans="16:16" x14ac:dyDescent="0.3">
      <c r="P2475" s="7"/>
    </row>
    <row r="2476" spans="16:16" x14ac:dyDescent="0.3">
      <c r="P2476" s="7"/>
    </row>
    <row r="2477" spans="16:16" x14ac:dyDescent="0.3">
      <c r="P2477" s="7"/>
    </row>
    <row r="2478" spans="16:16" x14ac:dyDescent="0.3">
      <c r="P2478" s="7"/>
    </row>
    <row r="2479" spans="16:16" x14ac:dyDescent="0.3">
      <c r="P2479" s="7"/>
    </row>
    <row r="2480" spans="16:16" x14ac:dyDescent="0.3">
      <c r="P2480" s="7"/>
    </row>
    <row r="2481" spans="16:16" x14ac:dyDescent="0.3">
      <c r="P2481" s="7"/>
    </row>
    <row r="2482" spans="16:16" x14ac:dyDescent="0.3">
      <c r="P2482" s="7"/>
    </row>
    <row r="2483" spans="16:16" x14ac:dyDescent="0.3">
      <c r="P2483" s="7"/>
    </row>
    <row r="2484" spans="16:16" x14ac:dyDescent="0.3">
      <c r="P2484" s="7"/>
    </row>
    <row r="2485" spans="16:16" x14ac:dyDescent="0.3">
      <c r="P2485" s="7"/>
    </row>
    <row r="2486" spans="16:16" x14ac:dyDescent="0.3">
      <c r="P2486" s="7"/>
    </row>
    <row r="2487" spans="16:16" x14ac:dyDescent="0.3">
      <c r="P2487" s="7"/>
    </row>
    <row r="2488" spans="16:16" x14ac:dyDescent="0.3">
      <c r="P2488" s="7"/>
    </row>
    <row r="2489" spans="16:16" x14ac:dyDescent="0.3">
      <c r="P2489" s="7"/>
    </row>
    <row r="2490" spans="16:16" x14ac:dyDescent="0.3">
      <c r="P2490" s="7"/>
    </row>
    <row r="2491" spans="16:16" x14ac:dyDescent="0.3">
      <c r="P2491" s="7"/>
    </row>
    <row r="2492" spans="16:16" x14ac:dyDescent="0.3">
      <c r="P2492" s="7"/>
    </row>
    <row r="2493" spans="16:16" x14ac:dyDescent="0.3">
      <c r="P2493" s="7"/>
    </row>
    <row r="2494" spans="16:16" x14ac:dyDescent="0.3">
      <c r="P2494" s="7"/>
    </row>
    <row r="2495" spans="16:16" x14ac:dyDescent="0.3">
      <c r="P2495" s="7"/>
    </row>
    <row r="2496" spans="16:16" x14ac:dyDescent="0.3">
      <c r="P2496" s="7"/>
    </row>
    <row r="2497" spans="16:16" x14ac:dyDescent="0.3">
      <c r="P2497" s="7"/>
    </row>
    <row r="2498" spans="16:16" x14ac:dyDescent="0.3">
      <c r="P2498" s="7"/>
    </row>
    <row r="2499" spans="16:16" x14ac:dyDescent="0.3">
      <c r="P2499" s="7"/>
    </row>
    <row r="2500" spans="16:16" x14ac:dyDescent="0.3">
      <c r="P2500" s="7"/>
    </row>
    <row r="2501" spans="16:16" x14ac:dyDescent="0.3">
      <c r="P2501" s="7"/>
    </row>
    <row r="2502" spans="16:16" x14ac:dyDescent="0.3">
      <c r="P2502" s="7"/>
    </row>
    <row r="2503" spans="16:16" x14ac:dyDescent="0.3">
      <c r="P2503" s="7"/>
    </row>
    <row r="2504" spans="16:16" x14ac:dyDescent="0.3">
      <c r="P2504" s="7"/>
    </row>
    <row r="2505" spans="16:16" x14ac:dyDescent="0.3">
      <c r="P2505" s="7"/>
    </row>
    <row r="2506" spans="16:16" x14ac:dyDescent="0.3">
      <c r="P2506" s="7"/>
    </row>
    <row r="2507" spans="16:16" x14ac:dyDescent="0.3">
      <c r="P2507" s="7"/>
    </row>
    <row r="2508" spans="16:16" x14ac:dyDescent="0.3">
      <c r="P2508" s="7"/>
    </row>
    <row r="2509" spans="16:16" x14ac:dyDescent="0.3">
      <c r="P2509" s="7"/>
    </row>
    <row r="2510" spans="16:16" x14ac:dyDescent="0.3">
      <c r="P2510" s="7"/>
    </row>
    <row r="2511" spans="16:16" x14ac:dyDescent="0.3">
      <c r="P2511" s="7"/>
    </row>
    <row r="2512" spans="16:16" x14ac:dyDescent="0.3">
      <c r="P2512" s="7"/>
    </row>
    <row r="2513" spans="16:16" x14ac:dyDescent="0.3">
      <c r="P2513" s="7"/>
    </row>
    <row r="2514" spans="16:16" x14ac:dyDescent="0.3">
      <c r="P2514" s="7"/>
    </row>
    <row r="2515" spans="16:16" x14ac:dyDescent="0.3">
      <c r="P2515" s="7"/>
    </row>
    <row r="2516" spans="16:16" x14ac:dyDescent="0.3">
      <c r="P2516" s="7"/>
    </row>
    <row r="2517" spans="16:16" x14ac:dyDescent="0.3">
      <c r="P2517" s="7"/>
    </row>
    <row r="2518" spans="16:16" x14ac:dyDescent="0.3">
      <c r="P2518" s="7"/>
    </row>
    <row r="2519" spans="16:16" x14ac:dyDescent="0.3">
      <c r="P2519" s="7"/>
    </row>
    <row r="2520" spans="16:16" x14ac:dyDescent="0.3">
      <c r="P2520" s="7"/>
    </row>
    <row r="2521" spans="16:16" x14ac:dyDescent="0.3">
      <c r="P2521" s="7"/>
    </row>
    <row r="2522" spans="16:16" x14ac:dyDescent="0.3">
      <c r="P2522" s="7"/>
    </row>
    <row r="2523" spans="16:16" x14ac:dyDescent="0.3">
      <c r="P2523" s="7"/>
    </row>
    <row r="2524" spans="16:16" x14ac:dyDescent="0.3">
      <c r="P2524" s="7"/>
    </row>
    <row r="2525" spans="16:16" x14ac:dyDescent="0.3">
      <c r="P2525" s="7"/>
    </row>
    <row r="2526" spans="16:16" x14ac:dyDescent="0.3">
      <c r="P2526" s="7"/>
    </row>
    <row r="2527" spans="16:16" x14ac:dyDescent="0.3">
      <c r="P2527" s="7"/>
    </row>
    <row r="2528" spans="16:16" x14ac:dyDescent="0.3">
      <c r="P2528" s="7"/>
    </row>
    <row r="2529" spans="16:16" x14ac:dyDescent="0.3">
      <c r="P2529" s="7"/>
    </row>
    <row r="2530" spans="16:16" x14ac:dyDescent="0.3">
      <c r="P2530" s="7"/>
    </row>
    <row r="2531" spans="16:16" x14ac:dyDescent="0.3">
      <c r="P2531" s="7"/>
    </row>
    <row r="2532" spans="16:16" x14ac:dyDescent="0.3">
      <c r="P2532" s="7"/>
    </row>
    <row r="2533" spans="16:16" x14ac:dyDescent="0.3">
      <c r="P2533" s="7"/>
    </row>
    <row r="2534" spans="16:16" x14ac:dyDescent="0.3">
      <c r="P2534" s="7"/>
    </row>
    <row r="2535" spans="16:16" x14ac:dyDescent="0.3">
      <c r="P2535" s="7"/>
    </row>
    <row r="2536" spans="16:16" x14ac:dyDescent="0.3">
      <c r="P2536" s="7"/>
    </row>
    <row r="2537" spans="16:16" x14ac:dyDescent="0.3">
      <c r="P2537" s="7"/>
    </row>
    <row r="2538" spans="16:16" x14ac:dyDescent="0.3">
      <c r="P2538" s="7"/>
    </row>
    <row r="2539" spans="16:16" x14ac:dyDescent="0.3">
      <c r="P2539" s="7"/>
    </row>
    <row r="2540" spans="16:16" x14ac:dyDescent="0.3">
      <c r="P2540" s="7"/>
    </row>
    <row r="2541" spans="16:16" x14ac:dyDescent="0.3">
      <c r="P2541" s="7"/>
    </row>
    <row r="2542" spans="16:16" x14ac:dyDescent="0.3">
      <c r="P2542" s="7"/>
    </row>
    <row r="2543" spans="16:16" x14ac:dyDescent="0.3">
      <c r="P2543" s="7"/>
    </row>
    <row r="2544" spans="16:16" x14ac:dyDescent="0.3">
      <c r="P2544" s="7"/>
    </row>
    <row r="2545" spans="16:16" x14ac:dyDescent="0.3">
      <c r="P2545" s="7"/>
    </row>
    <row r="2546" spans="16:16" x14ac:dyDescent="0.3">
      <c r="P2546" s="7"/>
    </row>
    <row r="2547" spans="16:16" x14ac:dyDescent="0.3">
      <c r="P2547" s="7"/>
    </row>
    <row r="2548" spans="16:16" x14ac:dyDescent="0.3">
      <c r="P2548" s="7"/>
    </row>
    <row r="2549" spans="16:16" x14ac:dyDescent="0.3">
      <c r="P2549" s="7"/>
    </row>
    <row r="2550" spans="16:16" x14ac:dyDescent="0.3">
      <c r="P2550" s="7"/>
    </row>
    <row r="2551" spans="16:16" x14ac:dyDescent="0.3">
      <c r="P2551" s="7"/>
    </row>
    <row r="2552" spans="16:16" x14ac:dyDescent="0.3">
      <c r="P2552" s="7"/>
    </row>
    <row r="2553" spans="16:16" x14ac:dyDescent="0.3">
      <c r="P2553" s="7"/>
    </row>
    <row r="2554" spans="16:16" x14ac:dyDescent="0.3">
      <c r="P2554" s="7"/>
    </row>
    <row r="2555" spans="16:16" x14ac:dyDescent="0.3">
      <c r="P2555" s="7"/>
    </row>
    <row r="2556" spans="16:16" x14ac:dyDescent="0.3">
      <c r="P2556" s="7"/>
    </row>
    <row r="2557" spans="16:16" x14ac:dyDescent="0.3">
      <c r="P2557" s="7"/>
    </row>
    <row r="2558" spans="16:16" x14ac:dyDescent="0.3">
      <c r="P2558" s="7"/>
    </row>
    <row r="2559" spans="16:16" x14ac:dyDescent="0.3">
      <c r="P2559" s="7"/>
    </row>
    <row r="2560" spans="16:16" x14ac:dyDescent="0.3">
      <c r="P2560" s="7"/>
    </row>
    <row r="2561" spans="16:16" x14ac:dyDescent="0.3">
      <c r="P2561" s="7"/>
    </row>
    <row r="2562" spans="16:16" x14ac:dyDescent="0.3">
      <c r="P2562" s="7"/>
    </row>
    <row r="2563" spans="16:16" x14ac:dyDescent="0.3">
      <c r="P2563" s="7"/>
    </row>
    <row r="2564" spans="16:16" x14ac:dyDescent="0.3">
      <c r="P2564" s="7"/>
    </row>
    <row r="2565" spans="16:16" x14ac:dyDescent="0.3">
      <c r="P2565" s="7"/>
    </row>
    <row r="2566" spans="16:16" x14ac:dyDescent="0.3">
      <c r="P2566" s="7"/>
    </row>
    <row r="2567" spans="16:16" x14ac:dyDescent="0.3">
      <c r="P2567" s="7"/>
    </row>
    <row r="2568" spans="16:16" x14ac:dyDescent="0.3">
      <c r="P2568" s="7"/>
    </row>
    <row r="2569" spans="16:16" x14ac:dyDescent="0.3">
      <c r="P2569" s="7"/>
    </row>
    <row r="2570" spans="16:16" x14ac:dyDescent="0.3">
      <c r="P2570" s="7"/>
    </row>
    <row r="2571" spans="16:16" x14ac:dyDescent="0.3">
      <c r="P2571" s="7"/>
    </row>
    <row r="2572" spans="16:16" x14ac:dyDescent="0.3">
      <c r="P2572" s="7"/>
    </row>
    <row r="2573" spans="16:16" x14ac:dyDescent="0.3">
      <c r="P2573" s="7"/>
    </row>
    <row r="2574" spans="16:16" x14ac:dyDescent="0.3">
      <c r="P2574" s="7"/>
    </row>
    <row r="2575" spans="16:16" x14ac:dyDescent="0.3">
      <c r="P2575" s="7"/>
    </row>
    <row r="2576" spans="16:16" x14ac:dyDescent="0.3">
      <c r="P2576" s="7"/>
    </row>
    <row r="2577" spans="16:16" x14ac:dyDescent="0.3">
      <c r="P2577" s="7"/>
    </row>
    <row r="2578" spans="16:16" x14ac:dyDescent="0.3">
      <c r="P2578" s="7"/>
    </row>
    <row r="2579" spans="16:16" x14ac:dyDescent="0.3">
      <c r="P2579" s="7"/>
    </row>
    <row r="2580" spans="16:16" x14ac:dyDescent="0.3">
      <c r="P2580" s="7"/>
    </row>
    <row r="2581" spans="16:16" x14ac:dyDescent="0.3">
      <c r="P2581" s="7"/>
    </row>
    <row r="2582" spans="16:16" x14ac:dyDescent="0.3">
      <c r="P2582" s="7"/>
    </row>
    <row r="2583" spans="16:16" x14ac:dyDescent="0.3">
      <c r="P2583" s="7"/>
    </row>
    <row r="2584" spans="16:16" x14ac:dyDescent="0.3">
      <c r="P2584" s="7"/>
    </row>
    <row r="2585" spans="16:16" x14ac:dyDescent="0.3">
      <c r="P2585" s="7"/>
    </row>
    <row r="2586" spans="16:16" x14ac:dyDescent="0.3">
      <c r="P2586" s="7"/>
    </row>
    <row r="2587" spans="16:16" x14ac:dyDescent="0.3">
      <c r="P2587" s="7"/>
    </row>
    <row r="2588" spans="16:16" x14ac:dyDescent="0.3">
      <c r="P2588" s="7"/>
    </row>
    <row r="2589" spans="16:16" x14ac:dyDescent="0.3">
      <c r="P2589" s="7"/>
    </row>
    <row r="2590" spans="16:16" x14ac:dyDescent="0.3">
      <c r="P2590" s="7"/>
    </row>
    <row r="2591" spans="16:16" x14ac:dyDescent="0.3">
      <c r="P2591" s="7"/>
    </row>
    <row r="2592" spans="16:16" x14ac:dyDescent="0.3">
      <c r="P2592" s="7"/>
    </row>
    <row r="2593" spans="16:16" x14ac:dyDescent="0.3">
      <c r="P2593" s="7"/>
    </row>
    <row r="2594" spans="16:16" x14ac:dyDescent="0.3">
      <c r="P2594" s="7"/>
    </row>
    <row r="2595" spans="16:16" x14ac:dyDescent="0.3">
      <c r="P2595" s="7"/>
    </row>
    <row r="2596" spans="16:16" x14ac:dyDescent="0.3">
      <c r="P2596" s="7"/>
    </row>
    <row r="2597" spans="16:16" x14ac:dyDescent="0.3">
      <c r="P2597" s="7"/>
    </row>
    <row r="2598" spans="16:16" x14ac:dyDescent="0.3">
      <c r="P2598" s="7"/>
    </row>
    <row r="2599" spans="16:16" x14ac:dyDescent="0.3">
      <c r="P2599" s="7"/>
    </row>
    <row r="2600" spans="16:16" x14ac:dyDescent="0.3">
      <c r="P2600" s="7"/>
    </row>
    <row r="2601" spans="16:16" x14ac:dyDescent="0.3">
      <c r="P2601" s="7"/>
    </row>
    <row r="2602" spans="16:16" x14ac:dyDescent="0.3">
      <c r="P2602" s="7"/>
    </row>
    <row r="2603" spans="16:16" x14ac:dyDescent="0.3">
      <c r="P2603" s="7"/>
    </row>
    <row r="2604" spans="16:16" x14ac:dyDescent="0.3">
      <c r="P2604" s="7"/>
    </row>
    <row r="2605" spans="16:16" x14ac:dyDescent="0.3">
      <c r="P2605" s="7"/>
    </row>
    <row r="2606" spans="16:16" x14ac:dyDescent="0.3">
      <c r="P2606" s="7"/>
    </row>
    <row r="2607" spans="16:16" x14ac:dyDescent="0.3">
      <c r="P2607" s="7"/>
    </row>
    <row r="2608" spans="16:16" x14ac:dyDescent="0.3">
      <c r="P2608" s="7"/>
    </row>
    <row r="2609" spans="16:16" x14ac:dyDescent="0.3">
      <c r="P2609" s="7"/>
    </row>
    <row r="2610" spans="16:16" x14ac:dyDescent="0.3">
      <c r="P2610" s="7"/>
    </row>
    <row r="2611" spans="16:16" x14ac:dyDescent="0.3">
      <c r="P2611" s="7"/>
    </row>
    <row r="2612" spans="16:16" x14ac:dyDescent="0.3">
      <c r="P2612" s="7"/>
    </row>
    <row r="2613" spans="16:16" x14ac:dyDescent="0.3">
      <c r="P2613" s="7"/>
    </row>
    <row r="2614" spans="16:16" x14ac:dyDescent="0.3">
      <c r="P2614" s="7"/>
    </row>
    <row r="2615" spans="16:16" x14ac:dyDescent="0.3">
      <c r="P2615" s="7"/>
    </row>
    <row r="2616" spans="16:16" x14ac:dyDescent="0.3">
      <c r="P2616" s="7"/>
    </row>
    <row r="2617" spans="16:16" x14ac:dyDescent="0.3">
      <c r="P2617" s="7"/>
    </row>
    <row r="2618" spans="16:16" x14ac:dyDescent="0.3">
      <c r="P2618" s="7"/>
    </row>
    <row r="2619" spans="16:16" x14ac:dyDescent="0.3">
      <c r="P2619" s="7"/>
    </row>
    <row r="2620" spans="16:16" x14ac:dyDescent="0.3">
      <c r="P2620" s="7"/>
    </row>
    <row r="2621" spans="16:16" x14ac:dyDescent="0.3">
      <c r="P2621" s="7"/>
    </row>
    <row r="2622" spans="16:16" x14ac:dyDescent="0.3">
      <c r="P2622" s="7"/>
    </row>
    <row r="2623" spans="16:16" x14ac:dyDescent="0.3">
      <c r="P2623" s="7"/>
    </row>
    <row r="2624" spans="16:16" x14ac:dyDescent="0.3">
      <c r="P2624" s="7"/>
    </row>
    <row r="2625" spans="16:16" x14ac:dyDescent="0.3">
      <c r="P2625" s="7"/>
    </row>
    <row r="2626" spans="16:16" x14ac:dyDescent="0.3">
      <c r="P2626" s="7"/>
    </row>
    <row r="2627" spans="16:16" x14ac:dyDescent="0.3">
      <c r="P2627" s="7"/>
    </row>
    <row r="2628" spans="16:16" x14ac:dyDescent="0.3">
      <c r="P2628" s="7"/>
    </row>
    <row r="2629" spans="16:16" x14ac:dyDescent="0.3">
      <c r="P2629" s="7"/>
    </row>
    <row r="2630" spans="16:16" x14ac:dyDescent="0.3">
      <c r="P2630" s="7"/>
    </row>
    <row r="2631" spans="16:16" x14ac:dyDescent="0.3">
      <c r="P2631" s="7"/>
    </row>
    <row r="2632" spans="16:16" x14ac:dyDescent="0.3">
      <c r="P2632" s="7"/>
    </row>
    <row r="2633" spans="16:16" x14ac:dyDescent="0.3">
      <c r="P2633" s="7"/>
    </row>
    <row r="2634" spans="16:16" x14ac:dyDescent="0.3">
      <c r="P2634" s="7"/>
    </row>
    <row r="2635" spans="16:16" x14ac:dyDescent="0.3">
      <c r="P2635" s="7"/>
    </row>
    <row r="2636" spans="16:16" x14ac:dyDescent="0.3">
      <c r="P2636" s="7"/>
    </row>
    <row r="2637" spans="16:16" x14ac:dyDescent="0.3">
      <c r="P2637" s="7"/>
    </row>
    <row r="2638" spans="16:16" x14ac:dyDescent="0.3">
      <c r="P2638" s="7"/>
    </row>
    <row r="2639" spans="16:16" x14ac:dyDescent="0.3">
      <c r="P2639" s="7"/>
    </row>
    <row r="2640" spans="16:16" x14ac:dyDescent="0.3">
      <c r="P2640" s="7"/>
    </row>
    <row r="2641" spans="16:16" x14ac:dyDescent="0.3">
      <c r="P2641" s="7"/>
    </row>
    <row r="2642" spans="16:16" x14ac:dyDescent="0.3">
      <c r="P2642" s="7"/>
    </row>
    <row r="2643" spans="16:16" x14ac:dyDescent="0.3">
      <c r="P2643" s="7"/>
    </row>
    <row r="2644" spans="16:16" x14ac:dyDescent="0.3">
      <c r="P2644" s="7"/>
    </row>
    <row r="2645" spans="16:16" x14ac:dyDescent="0.3">
      <c r="P2645" s="7"/>
    </row>
    <row r="2646" spans="16:16" x14ac:dyDescent="0.3">
      <c r="P2646" s="7"/>
    </row>
    <row r="2647" spans="16:16" x14ac:dyDescent="0.3">
      <c r="P2647" s="7"/>
    </row>
    <row r="2648" spans="16:16" x14ac:dyDescent="0.3">
      <c r="P2648" s="7"/>
    </row>
    <row r="2649" spans="16:16" x14ac:dyDescent="0.3">
      <c r="P2649" s="7"/>
    </row>
    <row r="2650" spans="16:16" x14ac:dyDescent="0.3">
      <c r="P2650" s="7"/>
    </row>
    <row r="2651" spans="16:16" x14ac:dyDescent="0.3">
      <c r="P2651" s="7"/>
    </row>
    <row r="2652" spans="16:16" x14ac:dyDescent="0.3">
      <c r="P2652" s="7"/>
    </row>
    <row r="2653" spans="16:16" x14ac:dyDescent="0.3">
      <c r="P2653" s="7"/>
    </row>
    <row r="2654" spans="16:16" x14ac:dyDescent="0.3">
      <c r="P2654" s="7"/>
    </row>
    <row r="2655" spans="16:16" x14ac:dyDescent="0.3">
      <c r="P2655" s="7"/>
    </row>
    <row r="2656" spans="16:16" x14ac:dyDescent="0.3">
      <c r="P2656" s="7"/>
    </row>
    <row r="2657" spans="16:16" x14ac:dyDescent="0.3">
      <c r="P2657" s="7"/>
    </row>
    <row r="2658" spans="16:16" x14ac:dyDescent="0.3">
      <c r="P2658" s="7"/>
    </row>
    <row r="2659" spans="16:16" x14ac:dyDescent="0.3">
      <c r="P2659" s="7"/>
    </row>
    <row r="2660" spans="16:16" x14ac:dyDescent="0.3">
      <c r="P2660" s="7"/>
    </row>
    <row r="2661" spans="16:16" x14ac:dyDescent="0.3">
      <c r="P2661" s="7"/>
    </row>
    <row r="2662" spans="16:16" x14ac:dyDescent="0.3">
      <c r="P2662" s="7"/>
    </row>
    <row r="2663" spans="16:16" x14ac:dyDescent="0.3">
      <c r="P2663" s="7"/>
    </row>
    <row r="2664" spans="16:16" x14ac:dyDescent="0.3">
      <c r="P2664" s="7"/>
    </row>
    <row r="2665" spans="16:16" x14ac:dyDescent="0.3">
      <c r="P2665" s="7"/>
    </row>
    <row r="2666" spans="16:16" x14ac:dyDescent="0.3">
      <c r="P2666" s="7"/>
    </row>
    <row r="2667" spans="16:16" x14ac:dyDescent="0.3">
      <c r="P2667" s="7"/>
    </row>
    <row r="2668" spans="16:16" x14ac:dyDescent="0.3">
      <c r="P2668" s="7"/>
    </row>
    <row r="2669" spans="16:16" x14ac:dyDescent="0.3">
      <c r="P2669" s="7"/>
    </row>
    <row r="2670" spans="16:16" x14ac:dyDescent="0.3">
      <c r="P2670" s="7"/>
    </row>
    <row r="2671" spans="16:16" x14ac:dyDescent="0.3">
      <c r="P2671" s="7"/>
    </row>
    <row r="2672" spans="16:16" x14ac:dyDescent="0.3">
      <c r="P2672" s="7"/>
    </row>
    <row r="2673" spans="16:16" x14ac:dyDescent="0.3">
      <c r="P2673" s="7"/>
    </row>
    <row r="2674" spans="16:16" x14ac:dyDescent="0.3">
      <c r="P2674" s="7"/>
    </row>
    <row r="2675" spans="16:16" x14ac:dyDescent="0.3">
      <c r="P2675" s="7"/>
    </row>
    <row r="2676" spans="16:16" x14ac:dyDescent="0.3">
      <c r="P2676" s="7"/>
    </row>
    <row r="2677" spans="16:16" x14ac:dyDescent="0.3">
      <c r="P2677" s="7"/>
    </row>
    <row r="2678" spans="16:16" x14ac:dyDescent="0.3">
      <c r="P2678" s="7"/>
    </row>
    <row r="2679" spans="16:16" x14ac:dyDescent="0.3">
      <c r="P2679" s="7"/>
    </row>
    <row r="2680" spans="16:16" x14ac:dyDescent="0.3">
      <c r="P2680" s="7"/>
    </row>
    <row r="2681" spans="16:16" x14ac:dyDescent="0.3">
      <c r="P2681" s="7"/>
    </row>
    <row r="2682" spans="16:16" x14ac:dyDescent="0.3">
      <c r="P2682" s="7"/>
    </row>
    <row r="2683" spans="16:16" x14ac:dyDescent="0.3">
      <c r="P2683" s="7"/>
    </row>
    <row r="2684" spans="16:16" x14ac:dyDescent="0.3">
      <c r="P2684" s="7"/>
    </row>
    <row r="2685" spans="16:16" x14ac:dyDescent="0.3">
      <c r="P2685" s="7"/>
    </row>
    <row r="2686" spans="16:16" x14ac:dyDescent="0.3">
      <c r="P2686" s="7"/>
    </row>
    <row r="2687" spans="16:16" x14ac:dyDescent="0.3">
      <c r="P2687" s="7"/>
    </row>
    <row r="2688" spans="16:16" x14ac:dyDescent="0.3">
      <c r="P2688" s="7"/>
    </row>
    <row r="2689" spans="16:16" x14ac:dyDescent="0.3">
      <c r="P2689" s="7"/>
    </row>
    <row r="2690" spans="16:16" x14ac:dyDescent="0.3">
      <c r="P2690" s="7"/>
    </row>
    <row r="2691" spans="16:16" x14ac:dyDescent="0.3">
      <c r="P2691" s="7"/>
    </row>
    <row r="2692" spans="16:16" x14ac:dyDescent="0.3">
      <c r="P2692" s="7"/>
    </row>
    <row r="2693" spans="16:16" x14ac:dyDescent="0.3">
      <c r="P2693" s="7"/>
    </row>
    <row r="2694" spans="16:16" x14ac:dyDescent="0.3">
      <c r="P2694" s="7"/>
    </row>
    <row r="2695" spans="16:16" x14ac:dyDescent="0.3">
      <c r="P2695" s="7"/>
    </row>
    <row r="2696" spans="16:16" x14ac:dyDescent="0.3">
      <c r="P2696" s="7"/>
    </row>
    <row r="2697" spans="16:16" x14ac:dyDescent="0.3">
      <c r="P2697" s="7"/>
    </row>
    <row r="2698" spans="16:16" x14ac:dyDescent="0.3">
      <c r="P2698" s="7"/>
    </row>
    <row r="2699" spans="16:16" x14ac:dyDescent="0.3">
      <c r="P2699" s="7"/>
    </row>
    <row r="2700" spans="16:16" x14ac:dyDescent="0.3">
      <c r="P2700" s="7"/>
    </row>
    <row r="2701" spans="16:16" x14ac:dyDescent="0.3">
      <c r="P2701" s="7"/>
    </row>
    <row r="2702" spans="16:16" x14ac:dyDescent="0.3">
      <c r="P2702" s="7"/>
    </row>
    <row r="2703" spans="16:16" x14ac:dyDescent="0.3">
      <c r="P2703" s="7"/>
    </row>
    <row r="2704" spans="16:16" x14ac:dyDescent="0.3">
      <c r="P2704" s="7"/>
    </row>
    <row r="2705" spans="16:16" x14ac:dyDescent="0.3">
      <c r="P2705" s="7"/>
    </row>
    <row r="2706" spans="16:16" x14ac:dyDescent="0.3">
      <c r="P2706" s="7"/>
    </row>
    <row r="2707" spans="16:16" x14ac:dyDescent="0.3">
      <c r="P2707" s="7"/>
    </row>
    <row r="2708" spans="16:16" x14ac:dyDescent="0.3">
      <c r="P2708" s="7"/>
    </row>
    <row r="2709" spans="16:16" x14ac:dyDescent="0.3">
      <c r="P2709" s="7"/>
    </row>
    <row r="2710" spans="16:16" x14ac:dyDescent="0.3">
      <c r="P2710" s="7"/>
    </row>
    <row r="2711" spans="16:16" x14ac:dyDescent="0.3">
      <c r="P2711" s="7"/>
    </row>
    <row r="2712" spans="16:16" x14ac:dyDescent="0.3">
      <c r="P2712" s="7"/>
    </row>
    <row r="2713" spans="16:16" x14ac:dyDescent="0.3">
      <c r="P2713" s="7"/>
    </row>
    <row r="2714" spans="16:16" x14ac:dyDescent="0.3">
      <c r="P2714" s="7"/>
    </row>
    <row r="2715" spans="16:16" x14ac:dyDescent="0.3">
      <c r="P2715" s="7"/>
    </row>
    <row r="2716" spans="16:16" x14ac:dyDescent="0.3">
      <c r="P2716" s="7"/>
    </row>
    <row r="2717" spans="16:16" x14ac:dyDescent="0.3">
      <c r="P2717" s="7"/>
    </row>
    <row r="2718" spans="16:16" x14ac:dyDescent="0.3">
      <c r="P2718" s="7"/>
    </row>
    <row r="2719" spans="16:16" x14ac:dyDescent="0.3">
      <c r="P2719" s="7"/>
    </row>
    <row r="2720" spans="16:16" x14ac:dyDescent="0.3">
      <c r="P2720" s="7"/>
    </row>
    <row r="2721" spans="16:16" x14ac:dyDescent="0.3">
      <c r="P2721" s="7"/>
    </row>
    <row r="2722" spans="16:16" x14ac:dyDescent="0.3">
      <c r="P2722" s="7"/>
    </row>
    <row r="2723" spans="16:16" x14ac:dyDescent="0.3">
      <c r="P2723" s="7"/>
    </row>
    <row r="2724" spans="16:16" x14ac:dyDescent="0.3">
      <c r="P2724" s="7"/>
    </row>
    <row r="2725" spans="16:16" x14ac:dyDescent="0.3">
      <c r="P2725" s="7"/>
    </row>
    <row r="2726" spans="16:16" x14ac:dyDescent="0.3">
      <c r="P2726" s="7"/>
    </row>
    <row r="2727" spans="16:16" x14ac:dyDescent="0.3">
      <c r="P2727" s="7"/>
    </row>
    <row r="2728" spans="16:16" x14ac:dyDescent="0.3">
      <c r="P2728" s="7"/>
    </row>
    <row r="2729" spans="16:16" x14ac:dyDescent="0.3">
      <c r="P2729" s="7"/>
    </row>
    <row r="2730" spans="16:16" x14ac:dyDescent="0.3">
      <c r="P2730" s="7"/>
    </row>
    <row r="2731" spans="16:16" x14ac:dyDescent="0.3">
      <c r="P2731" s="7"/>
    </row>
    <row r="2732" spans="16:16" x14ac:dyDescent="0.3">
      <c r="P2732" s="7"/>
    </row>
    <row r="2733" spans="16:16" x14ac:dyDescent="0.3">
      <c r="P2733" s="7"/>
    </row>
    <row r="2734" spans="16:16" x14ac:dyDescent="0.3">
      <c r="P2734" s="7"/>
    </row>
    <row r="2735" spans="16:16" x14ac:dyDescent="0.3">
      <c r="P2735" s="7"/>
    </row>
    <row r="2736" spans="16:16" x14ac:dyDescent="0.3">
      <c r="P2736" s="7"/>
    </row>
    <row r="2737" spans="16:16" x14ac:dyDescent="0.3">
      <c r="P2737" s="7"/>
    </row>
    <row r="2738" spans="16:16" x14ac:dyDescent="0.3">
      <c r="P2738" s="7"/>
    </row>
    <row r="2739" spans="16:16" x14ac:dyDescent="0.3">
      <c r="P2739" s="7"/>
    </row>
    <row r="2740" spans="16:16" x14ac:dyDescent="0.3">
      <c r="P2740" s="7"/>
    </row>
    <row r="2741" spans="16:16" x14ac:dyDescent="0.3">
      <c r="P2741" s="7"/>
    </row>
    <row r="2742" spans="16:16" x14ac:dyDescent="0.3">
      <c r="P2742" s="7"/>
    </row>
    <row r="2743" spans="16:16" x14ac:dyDescent="0.3">
      <c r="P2743" s="7"/>
    </row>
    <row r="2744" spans="16:16" x14ac:dyDescent="0.3">
      <c r="P2744" s="7"/>
    </row>
    <row r="2745" spans="16:16" x14ac:dyDescent="0.3">
      <c r="P2745" s="7"/>
    </row>
    <row r="2746" spans="16:16" x14ac:dyDescent="0.3">
      <c r="P2746" s="7"/>
    </row>
    <row r="2747" spans="16:16" x14ac:dyDescent="0.3">
      <c r="P2747" s="7"/>
    </row>
    <row r="2748" spans="16:16" x14ac:dyDescent="0.3">
      <c r="P2748" s="7"/>
    </row>
    <row r="2749" spans="16:16" x14ac:dyDescent="0.3">
      <c r="P2749" s="7"/>
    </row>
    <row r="2750" spans="16:16" x14ac:dyDescent="0.3">
      <c r="P2750" s="7"/>
    </row>
    <row r="2751" spans="16:16" x14ac:dyDescent="0.3">
      <c r="P2751" s="7"/>
    </row>
    <row r="2752" spans="16:16" x14ac:dyDescent="0.3">
      <c r="P2752" s="7"/>
    </row>
    <row r="2753" spans="16:16" x14ac:dyDescent="0.3">
      <c r="P2753" s="7"/>
    </row>
    <row r="2754" spans="16:16" x14ac:dyDescent="0.3">
      <c r="P2754" s="7"/>
    </row>
    <row r="2755" spans="16:16" x14ac:dyDescent="0.3">
      <c r="P2755" s="7"/>
    </row>
    <row r="2756" spans="16:16" x14ac:dyDescent="0.3">
      <c r="P2756" s="7"/>
    </row>
    <row r="2757" spans="16:16" x14ac:dyDescent="0.3">
      <c r="P2757" s="7"/>
    </row>
    <row r="2758" spans="16:16" x14ac:dyDescent="0.3">
      <c r="P2758" s="7"/>
    </row>
    <row r="2759" spans="16:16" x14ac:dyDescent="0.3">
      <c r="P2759" s="7"/>
    </row>
    <row r="2760" spans="16:16" x14ac:dyDescent="0.3">
      <c r="P2760" s="7"/>
    </row>
    <row r="2761" spans="16:16" x14ac:dyDescent="0.3">
      <c r="P2761" s="7"/>
    </row>
    <row r="2762" spans="16:16" x14ac:dyDescent="0.3">
      <c r="P2762" s="7"/>
    </row>
    <row r="2763" spans="16:16" x14ac:dyDescent="0.3">
      <c r="P2763" s="7"/>
    </row>
    <row r="2764" spans="16:16" x14ac:dyDescent="0.3">
      <c r="P2764" s="7"/>
    </row>
    <row r="2765" spans="16:16" x14ac:dyDescent="0.3">
      <c r="P2765" s="7"/>
    </row>
    <row r="2766" spans="16:16" x14ac:dyDescent="0.3">
      <c r="P2766" s="7"/>
    </row>
    <row r="2767" spans="16:16" x14ac:dyDescent="0.3">
      <c r="P2767" s="7"/>
    </row>
    <row r="2768" spans="16:16" x14ac:dyDescent="0.3">
      <c r="P2768" s="7"/>
    </row>
    <row r="2769" spans="16:16" x14ac:dyDescent="0.3">
      <c r="P2769" s="7"/>
    </row>
    <row r="2770" spans="16:16" x14ac:dyDescent="0.3">
      <c r="P2770" s="7"/>
    </row>
    <row r="2771" spans="16:16" x14ac:dyDescent="0.3">
      <c r="P2771" s="7"/>
    </row>
    <row r="2772" spans="16:16" x14ac:dyDescent="0.3">
      <c r="P2772" s="7"/>
    </row>
    <row r="2773" spans="16:16" x14ac:dyDescent="0.3">
      <c r="P2773" s="7"/>
    </row>
    <row r="2774" spans="16:16" x14ac:dyDescent="0.3">
      <c r="P2774" s="7"/>
    </row>
    <row r="2775" spans="16:16" x14ac:dyDescent="0.3">
      <c r="P2775" s="7"/>
    </row>
    <row r="2776" spans="16:16" x14ac:dyDescent="0.3">
      <c r="P2776" s="7"/>
    </row>
    <row r="2777" spans="16:16" x14ac:dyDescent="0.3">
      <c r="P2777" s="7"/>
    </row>
    <row r="2778" spans="16:16" x14ac:dyDescent="0.3">
      <c r="P2778" s="7"/>
    </row>
    <row r="2779" spans="16:16" x14ac:dyDescent="0.3">
      <c r="P2779" s="7"/>
    </row>
    <row r="2780" spans="16:16" x14ac:dyDescent="0.3">
      <c r="P2780" s="7"/>
    </row>
    <row r="2781" spans="16:16" x14ac:dyDescent="0.3">
      <c r="P2781" s="7"/>
    </row>
    <row r="2782" spans="16:16" x14ac:dyDescent="0.3">
      <c r="P2782" s="7"/>
    </row>
    <row r="2783" spans="16:16" x14ac:dyDescent="0.3">
      <c r="P2783" s="7"/>
    </row>
    <row r="2784" spans="16:16" x14ac:dyDescent="0.3">
      <c r="P2784" s="7"/>
    </row>
    <row r="2785" spans="16:16" x14ac:dyDescent="0.3">
      <c r="P2785" s="7"/>
    </row>
    <row r="2786" spans="16:16" x14ac:dyDescent="0.3">
      <c r="P2786" s="7"/>
    </row>
    <row r="2787" spans="16:16" x14ac:dyDescent="0.3">
      <c r="P2787" s="7"/>
    </row>
    <row r="2788" spans="16:16" x14ac:dyDescent="0.3">
      <c r="P2788" s="7"/>
    </row>
    <row r="2789" spans="16:16" x14ac:dyDescent="0.3">
      <c r="P2789" s="7"/>
    </row>
    <row r="2790" spans="16:16" x14ac:dyDescent="0.3">
      <c r="P2790" s="7"/>
    </row>
    <row r="2791" spans="16:16" x14ac:dyDescent="0.3">
      <c r="P2791" s="7"/>
    </row>
    <row r="2792" spans="16:16" x14ac:dyDescent="0.3">
      <c r="P2792" s="7"/>
    </row>
    <row r="2793" spans="16:16" x14ac:dyDescent="0.3">
      <c r="P2793" s="7"/>
    </row>
    <row r="2794" spans="16:16" x14ac:dyDescent="0.3">
      <c r="P2794" s="7"/>
    </row>
    <row r="2795" spans="16:16" x14ac:dyDescent="0.3">
      <c r="P2795" s="7"/>
    </row>
    <row r="2796" spans="16:16" x14ac:dyDescent="0.3">
      <c r="P2796" s="7"/>
    </row>
    <row r="2797" spans="16:16" x14ac:dyDescent="0.3">
      <c r="P2797" s="7"/>
    </row>
    <row r="2798" spans="16:16" x14ac:dyDescent="0.3">
      <c r="P2798" s="7"/>
    </row>
    <row r="2799" spans="16:16" x14ac:dyDescent="0.3">
      <c r="P2799" s="7"/>
    </row>
    <row r="2800" spans="16:16" x14ac:dyDescent="0.3">
      <c r="P2800" s="7"/>
    </row>
    <row r="2801" spans="16:16" x14ac:dyDescent="0.3">
      <c r="P2801" s="7"/>
    </row>
    <row r="2802" spans="16:16" x14ac:dyDescent="0.3">
      <c r="P2802" s="7"/>
    </row>
    <row r="2803" spans="16:16" x14ac:dyDescent="0.3">
      <c r="P2803" s="7"/>
    </row>
    <row r="2804" spans="16:16" x14ac:dyDescent="0.3">
      <c r="P2804" s="7"/>
    </row>
    <row r="2805" spans="16:16" x14ac:dyDescent="0.3">
      <c r="P2805" s="7"/>
    </row>
    <row r="2806" spans="16:16" x14ac:dyDescent="0.3">
      <c r="P2806" s="7"/>
    </row>
    <row r="2807" spans="16:16" x14ac:dyDescent="0.3">
      <c r="P2807" s="7"/>
    </row>
    <row r="2808" spans="16:16" x14ac:dyDescent="0.3">
      <c r="P2808" s="7"/>
    </row>
    <row r="2809" spans="16:16" x14ac:dyDescent="0.3">
      <c r="P2809" s="7"/>
    </row>
    <row r="2810" spans="16:16" x14ac:dyDescent="0.3">
      <c r="P2810" s="7"/>
    </row>
    <row r="2811" spans="16:16" x14ac:dyDescent="0.3">
      <c r="P2811" s="7"/>
    </row>
    <row r="2812" spans="16:16" x14ac:dyDescent="0.3">
      <c r="P2812" s="7"/>
    </row>
    <row r="2813" spans="16:16" x14ac:dyDescent="0.3">
      <c r="P2813" s="7"/>
    </row>
    <row r="2814" spans="16:16" x14ac:dyDescent="0.3">
      <c r="P2814" s="7"/>
    </row>
    <row r="2815" spans="16:16" x14ac:dyDescent="0.3">
      <c r="P2815" s="7"/>
    </row>
    <row r="2816" spans="16:16" x14ac:dyDescent="0.3">
      <c r="P2816" s="7"/>
    </row>
    <row r="2817" spans="16:16" x14ac:dyDescent="0.3">
      <c r="P2817" s="7"/>
    </row>
    <row r="2818" spans="16:16" x14ac:dyDescent="0.3">
      <c r="P2818" s="7"/>
    </row>
    <row r="2819" spans="16:16" x14ac:dyDescent="0.3">
      <c r="P2819" s="7"/>
    </row>
    <row r="2820" spans="16:16" x14ac:dyDescent="0.3">
      <c r="P2820" s="7"/>
    </row>
    <row r="2821" spans="16:16" x14ac:dyDescent="0.3">
      <c r="P2821" s="7"/>
    </row>
    <row r="2822" spans="16:16" x14ac:dyDescent="0.3">
      <c r="P2822" s="7"/>
    </row>
    <row r="2823" spans="16:16" x14ac:dyDescent="0.3">
      <c r="P2823" s="7"/>
    </row>
    <row r="2824" spans="16:16" x14ac:dyDescent="0.3">
      <c r="P2824" s="7"/>
    </row>
    <row r="2825" spans="16:16" x14ac:dyDescent="0.3">
      <c r="P2825" s="7"/>
    </row>
    <row r="2826" spans="16:16" x14ac:dyDescent="0.3">
      <c r="P2826" s="7"/>
    </row>
    <row r="2827" spans="16:16" x14ac:dyDescent="0.3">
      <c r="P2827" s="7"/>
    </row>
    <row r="2828" spans="16:16" x14ac:dyDescent="0.3">
      <c r="P2828" s="7"/>
    </row>
    <row r="2829" spans="16:16" x14ac:dyDescent="0.3">
      <c r="P2829" s="7"/>
    </row>
    <row r="2830" spans="16:16" x14ac:dyDescent="0.3">
      <c r="P2830" s="7"/>
    </row>
    <row r="2831" spans="16:16" x14ac:dyDescent="0.3">
      <c r="P2831" s="7"/>
    </row>
    <row r="2832" spans="16:16" x14ac:dyDescent="0.3">
      <c r="P2832" s="7"/>
    </row>
    <row r="2833" spans="16:16" x14ac:dyDescent="0.3">
      <c r="P2833" s="7"/>
    </row>
    <row r="2834" spans="16:16" x14ac:dyDescent="0.3">
      <c r="P2834" s="7"/>
    </row>
    <row r="2835" spans="16:16" x14ac:dyDescent="0.3">
      <c r="P2835" s="7"/>
    </row>
    <row r="2836" spans="16:16" x14ac:dyDescent="0.3">
      <c r="P2836" s="7"/>
    </row>
    <row r="2837" spans="16:16" x14ac:dyDescent="0.3">
      <c r="P2837" s="7"/>
    </row>
    <row r="2838" spans="16:16" x14ac:dyDescent="0.3">
      <c r="P2838" s="7"/>
    </row>
    <row r="2839" spans="16:16" x14ac:dyDescent="0.3">
      <c r="P2839" s="7"/>
    </row>
    <row r="2840" spans="16:16" x14ac:dyDescent="0.3">
      <c r="P2840" s="7"/>
    </row>
    <row r="2841" spans="16:16" x14ac:dyDescent="0.3">
      <c r="P2841" s="7"/>
    </row>
    <row r="2842" spans="16:16" x14ac:dyDescent="0.3">
      <c r="P2842" s="7"/>
    </row>
    <row r="2843" spans="16:16" x14ac:dyDescent="0.3">
      <c r="P2843" s="7"/>
    </row>
    <row r="2844" spans="16:16" x14ac:dyDescent="0.3">
      <c r="P2844" s="7"/>
    </row>
    <row r="2845" spans="16:16" x14ac:dyDescent="0.3">
      <c r="P2845" s="7"/>
    </row>
    <row r="2846" spans="16:16" x14ac:dyDescent="0.3">
      <c r="P2846" s="7"/>
    </row>
    <row r="2847" spans="16:16" x14ac:dyDescent="0.3">
      <c r="P2847" s="7"/>
    </row>
    <row r="2848" spans="16:16" x14ac:dyDescent="0.3">
      <c r="P2848" s="7"/>
    </row>
    <row r="2849" spans="16:16" x14ac:dyDescent="0.3">
      <c r="P2849" s="7"/>
    </row>
    <row r="2850" spans="16:16" x14ac:dyDescent="0.3">
      <c r="P2850" s="7"/>
    </row>
    <row r="2851" spans="16:16" x14ac:dyDescent="0.3">
      <c r="P2851" s="7"/>
    </row>
    <row r="2852" spans="16:16" x14ac:dyDescent="0.3">
      <c r="P2852" s="7"/>
    </row>
    <row r="2853" spans="16:16" x14ac:dyDescent="0.3">
      <c r="P2853" s="7"/>
    </row>
    <row r="2854" spans="16:16" x14ac:dyDescent="0.3">
      <c r="P2854" s="7"/>
    </row>
    <row r="2855" spans="16:16" x14ac:dyDescent="0.3">
      <c r="P2855" s="7"/>
    </row>
    <row r="2856" spans="16:16" x14ac:dyDescent="0.3">
      <c r="P2856" s="7"/>
    </row>
    <row r="2857" spans="16:16" x14ac:dyDescent="0.3">
      <c r="P2857" s="7"/>
    </row>
    <row r="2858" spans="16:16" x14ac:dyDescent="0.3">
      <c r="P2858" s="7"/>
    </row>
    <row r="2859" spans="16:16" x14ac:dyDescent="0.3">
      <c r="P2859" s="7"/>
    </row>
    <row r="2860" spans="16:16" x14ac:dyDescent="0.3">
      <c r="P2860" s="7"/>
    </row>
    <row r="2861" spans="16:16" x14ac:dyDescent="0.3">
      <c r="P2861" s="7"/>
    </row>
    <row r="2862" spans="16:16" x14ac:dyDescent="0.3">
      <c r="P2862" s="7"/>
    </row>
    <row r="2863" spans="16:16" x14ac:dyDescent="0.3">
      <c r="P2863" s="7"/>
    </row>
    <row r="2864" spans="16:16" x14ac:dyDescent="0.3">
      <c r="P2864" s="7"/>
    </row>
    <row r="2865" spans="16:16" x14ac:dyDescent="0.3">
      <c r="P2865" s="7"/>
    </row>
    <row r="2866" spans="16:16" x14ac:dyDescent="0.3">
      <c r="P2866" s="7"/>
    </row>
    <row r="2867" spans="16:16" x14ac:dyDescent="0.3">
      <c r="P2867" s="7"/>
    </row>
    <row r="2868" spans="16:16" x14ac:dyDescent="0.3">
      <c r="P2868" s="7"/>
    </row>
    <row r="2869" spans="16:16" x14ac:dyDescent="0.3">
      <c r="P2869" s="7"/>
    </row>
    <row r="2870" spans="16:16" x14ac:dyDescent="0.3">
      <c r="P2870" s="7"/>
    </row>
    <row r="2871" spans="16:16" x14ac:dyDescent="0.3">
      <c r="P2871" s="7"/>
    </row>
    <row r="2872" spans="16:16" x14ac:dyDescent="0.3">
      <c r="P2872" s="7"/>
    </row>
    <row r="2873" spans="16:16" x14ac:dyDescent="0.3">
      <c r="P2873" s="7"/>
    </row>
    <row r="2874" spans="16:16" x14ac:dyDescent="0.3">
      <c r="P2874" s="7"/>
    </row>
    <row r="2875" spans="16:16" x14ac:dyDescent="0.3">
      <c r="P2875" s="7"/>
    </row>
    <row r="2876" spans="16:16" x14ac:dyDescent="0.3">
      <c r="P2876" s="7"/>
    </row>
    <row r="2877" spans="16:16" x14ac:dyDescent="0.3">
      <c r="P2877" s="7"/>
    </row>
    <row r="2878" spans="16:16" x14ac:dyDescent="0.3">
      <c r="P2878" s="7"/>
    </row>
    <row r="2879" spans="16:16" x14ac:dyDescent="0.3">
      <c r="P2879" s="7"/>
    </row>
    <row r="2880" spans="16:16" x14ac:dyDescent="0.3">
      <c r="P2880" s="7"/>
    </row>
    <row r="2881" spans="16:16" x14ac:dyDescent="0.3">
      <c r="P2881" s="7"/>
    </row>
    <row r="2882" spans="16:16" x14ac:dyDescent="0.3">
      <c r="P2882" s="7"/>
    </row>
    <row r="2883" spans="16:16" x14ac:dyDescent="0.3">
      <c r="P2883" s="7"/>
    </row>
    <row r="2884" spans="16:16" x14ac:dyDescent="0.3">
      <c r="P2884" s="7"/>
    </row>
    <row r="2885" spans="16:16" x14ac:dyDescent="0.3">
      <c r="P2885" s="7"/>
    </row>
    <row r="2886" spans="16:16" x14ac:dyDescent="0.3">
      <c r="P2886" s="7"/>
    </row>
    <row r="2887" spans="16:16" x14ac:dyDescent="0.3">
      <c r="P2887" s="7"/>
    </row>
    <row r="2888" spans="16:16" x14ac:dyDescent="0.3">
      <c r="P2888" s="7"/>
    </row>
    <row r="2889" spans="16:16" x14ac:dyDescent="0.3">
      <c r="P2889" s="7"/>
    </row>
    <row r="2890" spans="16:16" x14ac:dyDescent="0.3">
      <c r="P2890" s="7"/>
    </row>
    <row r="2891" spans="16:16" x14ac:dyDescent="0.3">
      <c r="P2891" s="7"/>
    </row>
    <row r="2892" spans="16:16" x14ac:dyDescent="0.3">
      <c r="P2892" s="7"/>
    </row>
    <row r="2893" spans="16:16" x14ac:dyDescent="0.3">
      <c r="P2893" s="7"/>
    </row>
    <row r="2894" spans="16:16" x14ac:dyDescent="0.3">
      <c r="P2894" s="7"/>
    </row>
    <row r="2895" spans="16:16" x14ac:dyDescent="0.3">
      <c r="P2895" s="7"/>
    </row>
    <row r="2896" spans="16:16" x14ac:dyDescent="0.3">
      <c r="P2896" s="7"/>
    </row>
    <row r="2897" spans="16:16" x14ac:dyDescent="0.3">
      <c r="P2897" s="7"/>
    </row>
    <row r="2898" spans="16:16" x14ac:dyDescent="0.3">
      <c r="P2898" s="7"/>
    </row>
    <row r="2899" spans="16:16" x14ac:dyDescent="0.3">
      <c r="P2899" s="7"/>
    </row>
    <row r="2900" spans="16:16" x14ac:dyDescent="0.3">
      <c r="P2900" s="7"/>
    </row>
    <row r="2901" spans="16:16" x14ac:dyDescent="0.3">
      <c r="P2901" s="7"/>
    </row>
    <row r="2902" spans="16:16" x14ac:dyDescent="0.3">
      <c r="P2902" s="7"/>
    </row>
    <row r="2903" spans="16:16" x14ac:dyDescent="0.3">
      <c r="P2903" s="7"/>
    </row>
    <row r="2904" spans="16:16" x14ac:dyDescent="0.3">
      <c r="P2904" s="7"/>
    </row>
    <row r="2905" spans="16:16" x14ac:dyDescent="0.3">
      <c r="P2905" s="7"/>
    </row>
    <row r="2906" spans="16:16" x14ac:dyDescent="0.3">
      <c r="P2906" s="7"/>
    </row>
    <row r="2907" spans="16:16" x14ac:dyDescent="0.3">
      <c r="P2907" s="7"/>
    </row>
    <row r="2908" spans="16:16" x14ac:dyDescent="0.3">
      <c r="P2908" s="7"/>
    </row>
    <row r="2909" spans="16:16" x14ac:dyDescent="0.3">
      <c r="P2909" s="7"/>
    </row>
    <row r="2910" spans="16:16" x14ac:dyDescent="0.3">
      <c r="P2910" s="7"/>
    </row>
    <row r="2911" spans="16:16" x14ac:dyDescent="0.3">
      <c r="P2911" s="7"/>
    </row>
    <row r="2912" spans="16:16" x14ac:dyDescent="0.3">
      <c r="P2912" s="7"/>
    </row>
    <row r="2913" spans="16:16" x14ac:dyDescent="0.3">
      <c r="P2913" s="7"/>
    </row>
    <row r="2914" spans="16:16" x14ac:dyDescent="0.3">
      <c r="P2914" s="7"/>
    </row>
    <row r="2915" spans="16:16" x14ac:dyDescent="0.3">
      <c r="P2915" s="7"/>
    </row>
    <row r="2916" spans="16:16" x14ac:dyDescent="0.3">
      <c r="P2916" s="7"/>
    </row>
    <row r="2917" spans="16:16" x14ac:dyDescent="0.3">
      <c r="P2917" s="7"/>
    </row>
    <row r="2918" spans="16:16" x14ac:dyDescent="0.3">
      <c r="P2918" s="7"/>
    </row>
    <row r="2919" spans="16:16" x14ac:dyDescent="0.3">
      <c r="P2919" s="7"/>
    </row>
    <row r="2920" spans="16:16" x14ac:dyDescent="0.3">
      <c r="P2920" s="7"/>
    </row>
    <row r="2921" spans="16:16" x14ac:dyDescent="0.3">
      <c r="P2921" s="7"/>
    </row>
    <row r="2922" spans="16:16" x14ac:dyDescent="0.3">
      <c r="P2922" s="7"/>
    </row>
    <row r="2923" spans="16:16" x14ac:dyDescent="0.3">
      <c r="P2923" s="7"/>
    </row>
    <row r="2924" spans="16:16" x14ac:dyDescent="0.3">
      <c r="P2924" s="7"/>
    </row>
    <row r="2925" spans="16:16" x14ac:dyDescent="0.3">
      <c r="P2925" s="7"/>
    </row>
    <row r="2926" spans="16:16" x14ac:dyDescent="0.3">
      <c r="P2926" s="7"/>
    </row>
    <row r="2927" spans="16:16" x14ac:dyDescent="0.3">
      <c r="P2927" s="7"/>
    </row>
    <row r="2928" spans="16:16" x14ac:dyDescent="0.3">
      <c r="P2928" s="7"/>
    </row>
    <row r="2929" spans="16:16" x14ac:dyDescent="0.3">
      <c r="P2929" s="7"/>
    </row>
    <row r="2930" spans="16:16" x14ac:dyDescent="0.3">
      <c r="P2930" s="7"/>
    </row>
    <row r="2931" spans="16:16" x14ac:dyDescent="0.3">
      <c r="P2931" s="7"/>
    </row>
    <row r="2932" spans="16:16" x14ac:dyDescent="0.3">
      <c r="P2932" s="7"/>
    </row>
    <row r="2933" spans="16:16" x14ac:dyDescent="0.3">
      <c r="P2933" s="7"/>
    </row>
    <row r="2934" spans="16:16" x14ac:dyDescent="0.3">
      <c r="P2934" s="7"/>
    </row>
    <row r="2935" spans="16:16" x14ac:dyDescent="0.3">
      <c r="P2935" s="7"/>
    </row>
    <row r="2936" spans="16:16" x14ac:dyDescent="0.3">
      <c r="P2936" s="7"/>
    </row>
    <row r="2937" spans="16:16" x14ac:dyDescent="0.3">
      <c r="P2937" s="7"/>
    </row>
    <row r="2938" spans="16:16" x14ac:dyDescent="0.3">
      <c r="P2938" s="7"/>
    </row>
    <row r="2939" spans="16:16" x14ac:dyDescent="0.3">
      <c r="P2939" s="7"/>
    </row>
    <row r="2940" spans="16:16" x14ac:dyDescent="0.3">
      <c r="P2940" s="7"/>
    </row>
    <row r="2941" spans="16:16" x14ac:dyDescent="0.3">
      <c r="P2941" s="7"/>
    </row>
    <row r="2942" spans="16:16" x14ac:dyDescent="0.3">
      <c r="P2942" s="7"/>
    </row>
    <row r="2943" spans="16:16" x14ac:dyDescent="0.3">
      <c r="P2943" s="7"/>
    </row>
    <row r="2944" spans="16:16" x14ac:dyDescent="0.3">
      <c r="P2944" s="7"/>
    </row>
    <row r="2945" spans="16:16" x14ac:dyDescent="0.3">
      <c r="P2945" s="7"/>
    </row>
    <row r="2946" spans="16:16" x14ac:dyDescent="0.3">
      <c r="P2946" s="7"/>
    </row>
    <row r="2947" spans="16:16" x14ac:dyDescent="0.3">
      <c r="P2947" s="7"/>
    </row>
    <row r="2948" spans="16:16" x14ac:dyDescent="0.3">
      <c r="P2948" s="7"/>
    </row>
    <row r="2949" spans="16:16" x14ac:dyDescent="0.3">
      <c r="P2949" s="7"/>
    </row>
    <row r="2950" spans="16:16" x14ac:dyDescent="0.3">
      <c r="P2950" s="7"/>
    </row>
    <row r="2951" spans="16:16" x14ac:dyDescent="0.3">
      <c r="P2951" s="7"/>
    </row>
    <row r="2952" spans="16:16" x14ac:dyDescent="0.3">
      <c r="P2952" s="7"/>
    </row>
    <row r="2953" spans="16:16" x14ac:dyDescent="0.3">
      <c r="P2953" s="7"/>
    </row>
    <row r="2954" spans="16:16" x14ac:dyDescent="0.3">
      <c r="P2954" s="7"/>
    </row>
    <row r="2955" spans="16:16" x14ac:dyDescent="0.3">
      <c r="P2955" s="7"/>
    </row>
    <row r="2956" spans="16:16" x14ac:dyDescent="0.3">
      <c r="P2956" s="7"/>
    </row>
    <row r="2957" spans="16:16" x14ac:dyDescent="0.3">
      <c r="P2957" s="7"/>
    </row>
    <row r="2958" spans="16:16" x14ac:dyDescent="0.3">
      <c r="P2958" s="7"/>
    </row>
    <row r="2959" spans="16:16" x14ac:dyDescent="0.3">
      <c r="P2959" s="7"/>
    </row>
    <row r="2960" spans="16:16" x14ac:dyDescent="0.3">
      <c r="P2960" s="7"/>
    </row>
    <row r="2961" spans="16:16" x14ac:dyDescent="0.3">
      <c r="P2961" s="7"/>
    </row>
    <row r="2962" spans="16:16" x14ac:dyDescent="0.3">
      <c r="P2962" s="7"/>
    </row>
    <row r="2963" spans="16:16" x14ac:dyDescent="0.3">
      <c r="P2963" s="7"/>
    </row>
    <row r="2964" spans="16:16" x14ac:dyDescent="0.3">
      <c r="P2964" s="7"/>
    </row>
    <row r="2965" spans="16:16" x14ac:dyDescent="0.3">
      <c r="P2965" s="7"/>
    </row>
    <row r="2966" spans="16:16" x14ac:dyDescent="0.3">
      <c r="P2966" s="7"/>
    </row>
    <row r="2967" spans="16:16" x14ac:dyDescent="0.3">
      <c r="P2967" s="7"/>
    </row>
    <row r="2968" spans="16:16" x14ac:dyDescent="0.3">
      <c r="P2968" s="7"/>
    </row>
    <row r="2969" spans="16:16" x14ac:dyDescent="0.3">
      <c r="P2969" s="7"/>
    </row>
    <row r="2970" spans="16:16" x14ac:dyDescent="0.3">
      <c r="P2970" s="7"/>
    </row>
    <row r="2971" spans="16:16" x14ac:dyDescent="0.3">
      <c r="P2971" s="7"/>
    </row>
    <row r="2972" spans="16:16" x14ac:dyDescent="0.3">
      <c r="P2972" s="7"/>
    </row>
    <row r="2973" spans="16:16" x14ac:dyDescent="0.3">
      <c r="P2973" s="7"/>
    </row>
    <row r="2974" spans="16:16" x14ac:dyDescent="0.3">
      <c r="P2974" s="7"/>
    </row>
    <row r="2975" spans="16:16" x14ac:dyDescent="0.3">
      <c r="P2975" s="7"/>
    </row>
    <row r="2976" spans="16:16" x14ac:dyDescent="0.3">
      <c r="P2976" s="7"/>
    </row>
    <row r="2977" spans="16:16" x14ac:dyDescent="0.3">
      <c r="P2977" s="7"/>
    </row>
    <row r="2978" spans="16:16" x14ac:dyDescent="0.3">
      <c r="P2978" s="7"/>
    </row>
    <row r="2979" spans="16:16" x14ac:dyDescent="0.3">
      <c r="P2979" s="7"/>
    </row>
    <row r="2980" spans="16:16" x14ac:dyDescent="0.3">
      <c r="P2980" s="7"/>
    </row>
    <row r="2981" spans="16:16" x14ac:dyDescent="0.3">
      <c r="P2981" s="7"/>
    </row>
    <row r="2982" spans="16:16" x14ac:dyDescent="0.3">
      <c r="P2982" s="7"/>
    </row>
    <row r="2983" spans="16:16" x14ac:dyDescent="0.3">
      <c r="P2983" s="7"/>
    </row>
    <row r="2984" spans="16:16" x14ac:dyDescent="0.3">
      <c r="P2984" s="7"/>
    </row>
    <row r="2985" spans="16:16" x14ac:dyDescent="0.3">
      <c r="P2985" s="7"/>
    </row>
    <row r="2986" spans="16:16" x14ac:dyDescent="0.3">
      <c r="P2986" s="7"/>
    </row>
    <row r="2987" spans="16:16" x14ac:dyDescent="0.3">
      <c r="P2987" s="7"/>
    </row>
    <row r="2988" spans="16:16" x14ac:dyDescent="0.3">
      <c r="P2988" s="7"/>
    </row>
    <row r="2989" spans="16:16" x14ac:dyDescent="0.3">
      <c r="P2989" s="7"/>
    </row>
    <row r="2990" spans="16:16" x14ac:dyDescent="0.3">
      <c r="P2990" s="7"/>
    </row>
    <row r="2991" spans="16:16" x14ac:dyDescent="0.3">
      <c r="P2991" s="7"/>
    </row>
    <row r="2992" spans="16:16" x14ac:dyDescent="0.3">
      <c r="P2992" s="7"/>
    </row>
    <row r="2993" spans="16:16" x14ac:dyDescent="0.3">
      <c r="P2993" s="7"/>
    </row>
    <row r="2994" spans="16:16" x14ac:dyDescent="0.3">
      <c r="P2994" s="7"/>
    </row>
    <row r="2995" spans="16:16" x14ac:dyDescent="0.3">
      <c r="P2995" s="7"/>
    </row>
    <row r="2996" spans="16:16" x14ac:dyDescent="0.3">
      <c r="P2996" s="7"/>
    </row>
    <row r="2997" spans="16:16" x14ac:dyDescent="0.3">
      <c r="P2997" s="7"/>
    </row>
    <row r="2998" spans="16:16" x14ac:dyDescent="0.3">
      <c r="P2998" s="7"/>
    </row>
    <row r="2999" spans="16:16" x14ac:dyDescent="0.3">
      <c r="P2999" s="7"/>
    </row>
    <row r="3000" spans="16:16" x14ac:dyDescent="0.3">
      <c r="P3000" s="7"/>
    </row>
    <row r="3001" spans="16:16" x14ac:dyDescent="0.3">
      <c r="P3001" s="7"/>
    </row>
    <row r="3002" spans="16:16" x14ac:dyDescent="0.3">
      <c r="P3002" s="7"/>
    </row>
    <row r="3003" spans="16:16" x14ac:dyDescent="0.3">
      <c r="P3003" s="7"/>
    </row>
    <row r="3004" spans="16:16" x14ac:dyDescent="0.3">
      <c r="P3004" s="7"/>
    </row>
    <row r="3005" spans="16:16" x14ac:dyDescent="0.3">
      <c r="P3005" s="7"/>
    </row>
    <row r="3006" spans="16:16" x14ac:dyDescent="0.3">
      <c r="P3006" s="7"/>
    </row>
    <row r="3007" spans="16:16" x14ac:dyDescent="0.3">
      <c r="P3007" s="7"/>
    </row>
    <row r="3008" spans="16:16" x14ac:dyDescent="0.3">
      <c r="P3008" s="7"/>
    </row>
    <row r="3009" spans="16:16" x14ac:dyDescent="0.3">
      <c r="P3009" s="7"/>
    </row>
    <row r="3010" spans="16:16" x14ac:dyDescent="0.3">
      <c r="P3010" s="7"/>
    </row>
    <row r="3011" spans="16:16" x14ac:dyDescent="0.3">
      <c r="P3011" s="7"/>
    </row>
    <row r="3012" spans="16:16" x14ac:dyDescent="0.3">
      <c r="P3012" s="7"/>
    </row>
    <row r="3013" spans="16:16" x14ac:dyDescent="0.3">
      <c r="P3013" s="7"/>
    </row>
    <row r="3014" spans="16:16" x14ac:dyDescent="0.3">
      <c r="P3014" s="7"/>
    </row>
    <row r="3015" spans="16:16" x14ac:dyDescent="0.3">
      <c r="P3015" s="7"/>
    </row>
    <row r="3016" spans="16:16" x14ac:dyDescent="0.3">
      <c r="P3016" s="7"/>
    </row>
    <row r="3017" spans="16:16" x14ac:dyDescent="0.3">
      <c r="P3017" s="7"/>
    </row>
    <row r="3018" spans="16:16" x14ac:dyDescent="0.3">
      <c r="P3018" s="7"/>
    </row>
    <row r="3019" spans="16:16" x14ac:dyDescent="0.3">
      <c r="P3019" s="7"/>
    </row>
    <row r="3020" spans="16:16" x14ac:dyDescent="0.3">
      <c r="P3020" s="7"/>
    </row>
    <row r="3021" spans="16:16" x14ac:dyDescent="0.3">
      <c r="P3021" s="7"/>
    </row>
    <row r="3022" spans="16:16" x14ac:dyDescent="0.3">
      <c r="P3022" s="7"/>
    </row>
    <row r="3023" spans="16:16" x14ac:dyDescent="0.3">
      <c r="P3023" s="7"/>
    </row>
    <row r="3024" spans="16:16" x14ac:dyDescent="0.3">
      <c r="P3024" s="7"/>
    </row>
    <row r="3025" spans="16:16" x14ac:dyDescent="0.3">
      <c r="P3025" s="7"/>
    </row>
    <row r="3026" spans="16:16" x14ac:dyDescent="0.3">
      <c r="P3026" s="7"/>
    </row>
    <row r="3027" spans="16:16" x14ac:dyDescent="0.3">
      <c r="P3027" s="7"/>
    </row>
    <row r="3028" spans="16:16" x14ac:dyDescent="0.3">
      <c r="P3028" s="7"/>
    </row>
    <row r="3029" spans="16:16" x14ac:dyDescent="0.3">
      <c r="P3029" s="7"/>
    </row>
    <row r="3030" spans="16:16" x14ac:dyDescent="0.3">
      <c r="P3030" s="7"/>
    </row>
    <row r="3031" spans="16:16" x14ac:dyDescent="0.3">
      <c r="P3031" s="7"/>
    </row>
    <row r="3032" spans="16:16" x14ac:dyDescent="0.3">
      <c r="P3032" s="7"/>
    </row>
    <row r="3033" spans="16:16" x14ac:dyDescent="0.3">
      <c r="P3033" s="7"/>
    </row>
    <row r="3034" spans="16:16" x14ac:dyDescent="0.3">
      <c r="P3034" s="7"/>
    </row>
    <row r="3035" spans="16:16" x14ac:dyDescent="0.3">
      <c r="P3035" s="7"/>
    </row>
    <row r="3036" spans="16:16" x14ac:dyDescent="0.3">
      <c r="P3036" s="7"/>
    </row>
    <row r="3037" spans="16:16" x14ac:dyDescent="0.3">
      <c r="P3037" s="7"/>
    </row>
    <row r="3038" spans="16:16" x14ac:dyDescent="0.3">
      <c r="P3038" s="7"/>
    </row>
    <row r="3039" spans="16:16" x14ac:dyDescent="0.3">
      <c r="P3039" s="7"/>
    </row>
    <row r="3040" spans="16:16" x14ac:dyDescent="0.3">
      <c r="P3040" s="7"/>
    </row>
    <row r="3041" spans="16:16" x14ac:dyDescent="0.3">
      <c r="P3041" s="7"/>
    </row>
    <row r="3042" spans="16:16" x14ac:dyDescent="0.3">
      <c r="P3042" s="7"/>
    </row>
    <row r="3043" spans="16:16" x14ac:dyDescent="0.3">
      <c r="P3043" s="7"/>
    </row>
    <row r="3044" spans="16:16" x14ac:dyDescent="0.3">
      <c r="P3044" s="7"/>
    </row>
    <row r="3045" spans="16:16" x14ac:dyDescent="0.3">
      <c r="P3045" s="7"/>
    </row>
    <row r="3046" spans="16:16" x14ac:dyDescent="0.3">
      <c r="P3046" s="7"/>
    </row>
    <row r="3047" spans="16:16" x14ac:dyDescent="0.3">
      <c r="P3047" s="7"/>
    </row>
    <row r="3048" spans="16:16" x14ac:dyDescent="0.3">
      <c r="P3048" s="7"/>
    </row>
    <row r="3049" spans="16:16" x14ac:dyDescent="0.3">
      <c r="P3049" s="7"/>
    </row>
    <row r="3050" spans="16:16" x14ac:dyDescent="0.3">
      <c r="P3050" s="7"/>
    </row>
    <row r="3051" spans="16:16" x14ac:dyDescent="0.3">
      <c r="P3051" s="7"/>
    </row>
    <row r="3052" spans="16:16" x14ac:dyDescent="0.3">
      <c r="P3052" s="7"/>
    </row>
    <row r="3053" spans="16:16" x14ac:dyDescent="0.3">
      <c r="P3053" s="7"/>
    </row>
    <row r="3054" spans="16:16" x14ac:dyDescent="0.3">
      <c r="P3054" s="7"/>
    </row>
    <row r="3055" spans="16:16" x14ac:dyDescent="0.3">
      <c r="P3055" s="7"/>
    </row>
    <row r="3056" spans="16:16" x14ac:dyDescent="0.3">
      <c r="P3056" s="7"/>
    </row>
    <row r="3057" spans="16:16" x14ac:dyDescent="0.3">
      <c r="P3057" s="7"/>
    </row>
    <row r="3058" spans="16:16" x14ac:dyDescent="0.3">
      <c r="P3058" s="7"/>
    </row>
    <row r="3059" spans="16:16" x14ac:dyDescent="0.3">
      <c r="P3059" s="7"/>
    </row>
    <row r="3060" spans="16:16" x14ac:dyDescent="0.3">
      <c r="P3060" s="7"/>
    </row>
    <row r="3061" spans="16:16" x14ac:dyDescent="0.3">
      <c r="P3061" s="7"/>
    </row>
    <row r="3062" spans="16:16" x14ac:dyDescent="0.3">
      <c r="P3062" s="7"/>
    </row>
    <row r="3063" spans="16:16" x14ac:dyDescent="0.3">
      <c r="P3063" s="7"/>
    </row>
    <row r="3064" spans="16:16" x14ac:dyDescent="0.3">
      <c r="P3064" s="7"/>
    </row>
    <row r="3065" spans="16:16" x14ac:dyDescent="0.3">
      <c r="P3065" s="7"/>
    </row>
    <row r="3066" spans="16:16" x14ac:dyDescent="0.3">
      <c r="P3066" s="7"/>
    </row>
    <row r="3067" spans="16:16" x14ac:dyDescent="0.3">
      <c r="P3067" s="7"/>
    </row>
    <row r="3068" spans="16:16" x14ac:dyDescent="0.3">
      <c r="P3068" s="7"/>
    </row>
    <row r="3069" spans="16:16" x14ac:dyDescent="0.3">
      <c r="P3069" s="7"/>
    </row>
    <row r="3070" spans="16:16" x14ac:dyDescent="0.3">
      <c r="P3070" s="7"/>
    </row>
    <row r="3071" spans="16:16" x14ac:dyDescent="0.3">
      <c r="P3071" s="7"/>
    </row>
    <row r="3072" spans="16:16" x14ac:dyDescent="0.3">
      <c r="P3072" s="7"/>
    </row>
    <row r="3073" spans="16:16" x14ac:dyDescent="0.3">
      <c r="P3073" s="7"/>
    </row>
    <row r="3074" spans="16:16" x14ac:dyDescent="0.3">
      <c r="P3074" s="7"/>
    </row>
    <row r="3075" spans="16:16" x14ac:dyDescent="0.3">
      <c r="P3075" s="7"/>
    </row>
    <row r="3076" spans="16:16" x14ac:dyDescent="0.3">
      <c r="P3076" s="7"/>
    </row>
    <row r="3077" spans="16:16" x14ac:dyDescent="0.3">
      <c r="P3077" s="7"/>
    </row>
    <row r="3078" spans="16:16" x14ac:dyDescent="0.3">
      <c r="P3078" s="7"/>
    </row>
    <row r="3079" spans="16:16" x14ac:dyDescent="0.3">
      <c r="P3079" s="7"/>
    </row>
    <row r="3080" spans="16:16" x14ac:dyDescent="0.3">
      <c r="P3080" s="7"/>
    </row>
    <row r="3081" spans="16:16" x14ac:dyDescent="0.3">
      <c r="P3081" s="7"/>
    </row>
    <row r="3082" spans="16:16" x14ac:dyDescent="0.3">
      <c r="P3082" s="7"/>
    </row>
    <row r="3083" spans="16:16" x14ac:dyDescent="0.3">
      <c r="P3083" s="7"/>
    </row>
    <row r="3084" spans="16:16" x14ac:dyDescent="0.3">
      <c r="P3084" s="7"/>
    </row>
    <row r="3085" spans="16:16" x14ac:dyDescent="0.3">
      <c r="P3085" s="7"/>
    </row>
    <row r="3086" spans="16:16" x14ac:dyDescent="0.3">
      <c r="P3086" s="7"/>
    </row>
    <row r="3087" spans="16:16" x14ac:dyDescent="0.3">
      <c r="P3087" s="7"/>
    </row>
    <row r="3088" spans="16:16" x14ac:dyDescent="0.3">
      <c r="P3088" s="7"/>
    </row>
    <row r="3089" spans="16:16" x14ac:dyDescent="0.3">
      <c r="P3089" s="7"/>
    </row>
    <row r="3090" spans="16:16" x14ac:dyDescent="0.3">
      <c r="P3090" s="7"/>
    </row>
    <row r="3091" spans="16:16" x14ac:dyDescent="0.3">
      <c r="P3091" s="7"/>
    </row>
    <row r="3092" spans="16:16" x14ac:dyDescent="0.3">
      <c r="P3092" s="7"/>
    </row>
    <row r="3093" spans="16:16" x14ac:dyDescent="0.3">
      <c r="P3093" s="7"/>
    </row>
    <row r="3094" spans="16:16" x14ac:dyDescent="0.3">
      <c r="P3094" s="7"/>
    </row>
    <row r="3095" spans="16:16" x14ac:dyDescent="0.3">
      <c r="P3095" s="7"/>
    </row>
    <row r="3096" spans="16:16" x14ac:dyDescent="0.3">
      <c r="P3096" s="7"/>
    </row>
    <row r="3097" spans="16:16" x14ac:dyDescent="0.3">
      <c r="P3097" s="7"/>
    </row>
    <row r="3098" spans="16:16" x14ac:dyDescent="0.3">
      <c r="P3098" s="7"/>
    </row>
    <row r="3099" spans="16:16" x14ac:dyDescent="0.3">
      <c r="P3099" s="7"/>
    </row>
    <row r="3100" spans="16:16" x14ac:dyDescent="0.3">
      <c r="P3100" s="7"/>
    </row>
    <row r="3101" spans="16:16" x14ac:dyDescent="0.3">
      <c r="P3101" s="7"/>
    </row>
    <row r="3102" spans="16:16" x14ac:dyDescent="0.3">
      <c r="P3102" s="7"/>
    </row>
    <row r="3103" spans="16:16" x14ac:dyDescent="0.3">
      <c r="P3103" s="7"/>
    </row>
    <row r="3104" spans="16:16" x14ac:dyDescent="0.3">
      <c r="P3104" s="7"/>
    </row>
    <row r="3105" spans="16:16" x14ac:dyDescent="0.3">
      <c r="P3105" s="7"/>
    </row>
    <row r="3106" spans="16:16" x14ac:dyDescent="0.3">
      <c r="P3106" s="7"/>
    </row>
    <row r="3107" spans="16:16" x14ac:dyDescent="0.3">
      <c r="P3107" s="7"/>
    </row>
    <row r="3108" spans="16:16" x14ac:dyDescent="0.3">
      <c r="P3108" s="7"/>
    </row>
    <row r="3109" spans="16:16" x14ac:dyDescent="0.3">
      <c r="P3109" s="7"/>
    </row>
    <row r="3110" spans="16:16" x14ac:dyDescent="0.3">
      <c r="P3110" s="7"/>
    </row>
    <row r="3111" spans="16:16" x14ac:dyDescent="0.3">
      <c r="P3111" s="7"/>
    </row>
    <row r="3112" spans="16:16" x14ac:dyDescent="0.3">
      <c r="P3112" s="7"/>
    </row>
    <row r="3113" spans="16:16" x14ac:dyDescent="0.3">
      <c r="P3113" s="7"/>
    </row>
    <row r="3114" spans="16:16" x14ac:dyDescent="0.3">
      <c r="P3114" s="7"/>
    </row>
    <row r="3115" spans="16:16" x14ac:dyDescent="0.3">
      <c r="P3115" s="7"/>
    </row>
    <row r="3116" spans="16:16" x14ac:dyDescent="0.3">
      <c r="P3116" s="7"/>
    </row>
    <row r="3117" spans="16:16" x14ac:dyDescent="0.3">
      <c r="P3117" s="7"/>
    </row>
    <row r="3118" spans="16:16" x14ac:dyDescent="0.3">
      <c r="P3118" s="7"/>
    </row>
    <row r="3119" spans="16:16" x14ac:dyDescent="0.3">
      <c r="P3119" s="7"/>
    </row>
    <row r="3120" spans="16:16" x14ac:dyDescent="0.3">
      <c r="P3120" s="7"/>
    </row>
    <row r="3121" spans="16:16" x14ac:dyDescent="0.3">
      <c r="P3121" s="7"/>
    </row>
    <row r="3122" spans="16:16" x14ac:dyDescent="0.3">
      <c r="P3122" s="7"/>
    </row>
    <row r="3123" spans="16:16" x14ac:dyDescent="0.3">
      <c r="P3123" s="7"/>
    </row>
    <row r="3124" spans="16:16" x14ac:dyDescent="0.3">
      <c r="P3124" s="7"/>
    </row>
    <row r="3125" spans="16:16" x14ac:dyDescent="0.3">
      <c r="P3125" s="7"/>
    </row>
    <row r="3126" spans="16:16" x14ac:dyDescent="0.3">
      <c r="P3126" s="7"/>
    </row>
    <row r="3127" spans="16:16" x14ac:dyDescent="0.3">
      <c r="P3127" s="7"/>
    </row>
    <row r="3128" spans="16:16" x14ac:dyDescent="0.3">
      <c r="P3128" s="7"/>
    </row>
    <row r="3129" spans="16:16" x14ac:dyDescent="0.3">
      <c r="P3129" s="7"/>
    </row>
    <row r="3130" spans="16:16" x14ac:dyDescent="0.3">
      <c r="P3130" s="7"/>
    </row>
    <row r="3131" spans="16:16" x14ac:dyDescent="0.3">
      <c r="P3131" s="7"/>
    </row>
    <row r="3132" spans="16:16" x14ac:dyDescent="0.3">
      <c r="P3132" s="7"/>
    </row>
    <row r="3133" spans="16:16" x14ac:dyDescent="0.3">
      <c r="P3133" s="7"/>
    </row>
    <row r="3134" spans="16:16" x14ac:dyDescent="0.3">
      <c r="P3134" s="7"/>
    </row>
    <row r="3135" spans="16:16" x14ac:dyDescent="0.3">
      <c r="P3135" s="7"/>
    </row>
    <row r="3136" spans="16:16" x14ac:dyDescent="0.3">
      <c r="P3136" s="7"/>
    </row>
    <row r="3137" spans="16:16" x14ac:dyDescent="0.3">
      <c r="P3137" s="7"/>
    </row>
    <row r="3138" spans="16:16" x14ac:dyDescent="0.3">
      <c r="P3138" s="7"/>
    </row>
    <row r="3139" spans="16:16" x14ac:dyDescent="0.3">
      <c r="P3139" s="7"/>
    </row>
    <row r="3140" spans="16:16" x14ac:dyDescent="0.3">
      <c r="P3140" s="7"/>
    </row>
    <row r="3141" spans="16:16" x14ac:dyDescent="0.3">
      <c r="P3141" s="7"/>
    </row>
    <row r="3142" spans="16:16" x14ac:dyDescent="0.3">
      <c r="P3142" s="7"/>
    </row>
    <row r="3143" spans="16:16" x14ac:dyDescent="0.3">
      <c r="P3143" s="7"/>
    </row>
    <row r="3144" spans="16:16" x14ac:dyDescent="0.3">
      <c r="P3144" s="7"/>
    </row>
    <row r="3145" spans="16:16" x14ac:dyDescent="0.3">
      <c r="P3145" s="7"/>
    </row>
    <row r="3146" spans="16:16" x14ac:dyDescent="0.3">
      <c r="P3146" s="7"/>
    </row>
    <row r="3147" spans="16:16" x14ac:dyDescent="0.3">
      <c r="P3147" s="7"/>
    </row>
    <row r="3148" spans="16:16" x14ac:dyDescent="0.3">
      <c r="P3148" s="7"/>
    </row>
    <row r="3149" spans="16:16" x14ac:dyDescent="0.3">
      <c r="P3149" s="7"/>
    </row>
    <row r="3150" spans="16:16" x14ac:dyDescent="0.3">
      <c r="P3150" s="7"/>
    </row>
    <row r="3151" spans="16:16" x14ac:dyDescent="0.3">
      <c r="P3151" s="7"/>
    </row>
    <row r="3152" spans="16:16" x14ac:dyDescent="0.3">
      <c r="P3152" s="7"/>
    </row>
    <row r="3153" spans="16:16" x14ac:dyDescent="0.3">
      <c r="P3153" s="7"/>
    </row>
    <row r="3154" spans="16:16" x14ac:dyDescent="0.3">
      <c r="P3154" s="7"/>
    </row>
    <row r="3155" spans="16:16" x14ac:dyDescent="0.3">
      <c r="P3155" s="7"/>
    </row>
    <row r="3156" spans="16:16" x14ac:dyDescent="0.3">
      <c r="P3156" s="7"/>
    </row>
    <row r="3157" spans="16:16" x14ac:dyDescent="0.3">
      <c r="P3157" s="7"/>
    </row>
    <row r="3158" spans="16:16" x14ac:dyDescent="0.3">
      <c r="P3158" s="7"/>
    </row>
    <row r="3159" spans="16:16" x14ac:dyDescent="0.3">
      <c r="P3159" s="7"/>
    </row>
    <row r="3160" spans="16:16" x14ac:dyDescent="0.3">
      <c r="P3160" s="7"/>
    </row>
    <row r="3161" spans="16:16" x14ac:dyDescent="0.3">
      <c r="P3161" s="7"/>
    </row>
    <row r="3162" spans="16:16" x14ac:dyDescent="0.3">
      <c r="P3162" s="7"/>
    </row>
    <row r="3163" spans="16:16" x14ac:dyDescent="0.3">
      <c r="P3163" s="7"/>
    </row>
    <row r="3164" spans="16:16" x14ac:dyDescent="0.3">
      <c r="P3164" s="7"/>
    </row>
    <row r="3165" spans="16:16" x14ac:dyDescent="0.3">
      <c r="P3165" s="7"/>
    </row>
    <row r="3166" spans="16:16" x14ac:dyDescent="0.3">
      <c r="P3166" s="7"/>
    </row>
    <row r="3167" spans="16:16" x14ac:dyDescent="0.3">
      <c r="P3167" s="7"/>
    </row>
    <row r="3168" spans="16:16" x14ac:dyDescent="0.3">
      <c r="P3168" s="7"/>
    </row>
    <row r="3169" spans="16:16" x14ac:dyDescent="0.3">
      <c r="P3169" s="7"/>
    </row>
    <row r="3170" spans="16:16" x14ac:dyDescent="0.3">
      <c r="P3170" s="7"/>
    </row>
    <row r="3171" spans="16:16" x14ac:dyDescent="0.3">
      <c r="P3171" s="7"/>
    </row>
    <row r="3172" spans="16:16" x14ac:dyDescent="0.3">
      <c r="P3172" s="7"/>
    </row>
    <row r="3173" spans="16:16" x14ac:dyDescent="0.3">
      <c r="P3173" s="7"/>
    </row>
    <row r="3174" spans="16:16" x14ac:dyDescent="0.3">
      <c r="P3174" s="7"/>
    </row>
    <row r="3175" spans="16:16" x14ac:dyDescent="0.3">
      <c r="P3175" s="7"/>
    </row>
    <row r="3176" spans="16:16" x14ac:dyDescent="0.3">
      <c r="P3176" s="7"/>
    </row>
    <row r="3177" spans="16:16" x14ac:dyDescent="0.3">
      <c r="P3177" s="7"/>
    </row>
    <row r="3178" spans="16:16" x14ac:dyDescent="0.3">
      <c r="P3178" s="7"/>
    </row>
    <row r="3179" spans="16:16" x14ac:dyDescent="0.3">
      <c r="P3179" s="7"/>
    </row>
    <row r="3180" spans="16:16" x14ac:dyDescent="0.3">
      <c r="P3180" s="7"/>
    </row>
    <row r="3181" spans="16:16" x14ac:dyDescent="0.3">
      <c r="P3181" s="7"/>
    </row>
    <row r="3182" spans="16:16" x14ac:dyDescent="0.3">
      <c r="P3182" s="7"/>
    </row>
    <row r="3183" spans="16:16" x14ac:dyDescent="0.3">
      <c r="P3183" s="7"/>
    </row>
    <row r="3184" spans="16:16" x14ac:dyDescent="0.3">
      <c r="P3184" s="7"/>
    </row>
    <row r="3185" spans="16:16" x14ac:dyDescent="0.3">
      <c r="P3185" s="7"/>
    </row>
    <row r="3186" spans="16:16" x14ac:dyDescent="0.3">
      <c r="P3186" s="7"/>
    </row>
    <row r="3187" spans="16:16" x14ac:dyDescent="0.3">
      <c r="P3187" s="7"/>
    </row>
    <row r="3188" spans="16:16" x14ac:dyDescent="0.3">
      <c r="P3188" s="7"/>
    </row>
    <row r="3189" spans="16:16" x14ac:dyDescent="0.3">
      <c r="P3189" s="7"/>
    </row>
    <row r="3190" spans="16:16" x14ac:dyDescent="0.3">
      <c r="P3190" s="7"/>
    </row>
    <row r="3191" spans="16:16" x14ac:dyDescent="0.3">
      <c r="P3191" s="7"/>
    </row>
    <row r="3192" spans="16:16" x14ac:dyDescent="0.3">
      <c r="P3192" s="7"/>
    </row>
    <row r="3193" spans="16:16" x14ac:dyDescent="0.3">
      <c r="P3193" s="7"/>
    </row>
    <row r="3194" spans="16:16" x14ac:dyDescent="0.3">
      <c r="P3194" s="7"/>
    </row>
    <row r="3195" spans="16:16" x14ac:dyDescent="0.3">
      <c r="P3195" s="7"/>
    </row>
    <row r="3196" spans="16:16" x14ac:dyDescent="0.3">
      <c r="P3196" s="7"/>
    </row>
    <row r="3197" spans="16:16" x14ac:dyDescent="0.3">
      <c r="P3197" s="7"/>
    </row>
    <row r="3198" spans="16:16" x14ac:dyDescent="0.3">
      <c r="P3198" s="7"/>
    </row>
    <row r="3199" spans="16:16" x14ac:dyDescent="0.3">
      <c r="P3199" s="7"/>
    </row>
    <row r="3200" spans="16:16" x14ac:dyDescent="0.3">
      <c r="P3200" s="7"/>
    </row>
    <row r="3201" spans="16:16" x14ac:dyDescent="0.3">
      <c r="P3201" s="7"/>
    </row>
    <row r="3202" spans="16:16" x14ac:dyDescent="0.3">
      <c r="P3202" s="7"/>
    </row>
    <row r="3203" spans="16:16" x14ac:dyDescent="0.3">
      <c r="P3203" s="7"/>
    </row>
    <row r="3204" spans="16:16" x14ac:dyDescent="0.3">
      <c r="P3204" s="7"/>
    </row>
    <row r="3205" spans="16:16" x14ac:dyDescent="0.3">
      <c r="P3205" s="7"/>
    </row>
    <row r="3206" spans="16:16" x14ac:dyDescent="0.3">
      <c r="P3206" s="7"/>
    </row>
    <row r="3207" spans="16:16" x14ac:dyDescent="0.3">
      <c r="P3207" s="7"/>
    </row>
    <row r="3208" spans="16:16" x14ac:dyDescent="0.3">
      <c r="P3208" s="7"/>
    </row>
    <row r="3209" spans="16:16" x14ac:dyDescent="0.3">
      <c r="P3209" s="7"/>
    </row>
    <row r="3210" spans="16:16" x14ac:dyDescent="0.3">
      <c r="P3210" s="7"/>
    </row>
    <row r="3211" spans="16:16" x14ac:dyDescent="0.3">
      <c r="P3211" s="7"/>
    </row>
    <row r="3212" spans="16:16" x14ac:dyDescent="0.3">
      <c r="P3212" s="7"/>
    </row>
    <row r="3213" spans="16:16" x14ac:dyDescent="0.3">
      <c r="P3213" s="7"/>
    </row>
    <row r="3214" spans="16:16" x14ac:dyDescent="0.3">
      <c r="P3214" s="7"/>
    </row>
    <row r="3215" spans="16:16" x14ac:dyDescent="0.3">
      <c r="P3215" s="7"/>
    </row>
    <row r="3216" spans="16:16" x14ac:dyDescent="0.3">
      <c r="P3216" s="7"/>
    </row>
    <row r="3217" spans="16:16" x14ac:dyDescent="0.3">
      <c r="P3217" s="7"/>
    </row>
    <row r="3218" spans="16:16" x14ac:dyDescent="0.3">
      <c r="P3218" s="7"/>
    </row>
    <row r="3219" spans="16:16" x14ac:dyDescent="0.3">
      <c r="P3219" s="7"/>
    </row>
    <row r="3220" spans="16:16" x14ac:dyDescent="0.3">
      <c r="P3220" s="7"/>
    </row>
    <row r="3221" spans="16:16" x14ac:dyDescent="0.3">
      <c r="P3221" s="7"/>
    </row>
    <row r="3222" spans="16:16" x14ac:dyDescent="0.3">
      <c r="P3222" s="7"/>
    </row>
    <row r="3223" spans="16:16" x14ac:dyDescent="0.3">
      <c r="P3223" s="7"/>
    </row>
    <row r="3224" spans="16:16" x14ac:dyDescent="0.3">
      <c r="P3224" s="7"/>
    </row>
    <row r="3225" spans="16:16" x14ac:dyDescent="0.3">
      <c r="P3225" s="7"/>
    </row>
    <row r="3226" spans="16:16" x14ac:dyDescent="0.3">
      <c r="P3226" s="7"/>
    </row>
    <row r="3227" spans="16:16" x14ac:dyDescent="0.3">
      <c r="P3227" s="7"/>
    </row>
    <row r="3228" spans="16:16" x14ac:dyDescent="0.3">
      <c r="P3228" s="7"/>
    </row>
    <row r="3229" spans="16:16" x14ac:dyDescent="0.3">
      <c r="P3229" s="7"/>
    </row>
    <row r="3230" spans="16:16" x14ac:dyDescent="0.3">
      <c r="P3230" s="7"/>
    </row>
    <row r="3231" spans="16:16" x14ac:dyDescent="0.3">
      <c r="P3231" s="7"/>
    </row>
    <row r="3232" spans="16:16" x14ac:dyDescent="0.3">
      <c r="P3232" s="7"/>
    </row>
    <row r="3233" spans="16:16" x14ac:dyDescent="0.3">
      <c r="P3233" s="7"/>
    </row>
    <row r="3234" spans="16:16" x14ac:dyDescent="0.3">
      <c r="P3234" s="7"/>
    </row>
    <row r="3235" spans="16:16" x14ac:dyDescent="0.3">
      <c r="P3235" s="7"/>
    </row>
    <row r="3236" spans="16:16" x14ac:dyDescent="0.3">
      <c r="P3236" s="7"/>
    </row>
    <row r="3237" spans="16:16" x14ac:dyDescent="0.3">
      <c r="P3237" s="7"/>
    </row>
    <row r="3238" spans="16:16" x14ac:dyDescent="0.3">
      <c r="P3238" s="7"/>
    </row>
    <row r="3239" spans="16:16" x14ac:dyDescent="0.3">
      <c r="P3239" s="7"/>
    </row>
    <row r="3240" spans="16:16" x14ac:dyDescent="0.3">
      <c r="P3240" s="7"/>
    </row>
    <row r="3241" spans="16:16" x14ac:dyDescent="0.3">
      <c r="P3241" s="7"/>
    </row>
    <row r="3242" spans="16:16" x14ac:dyDescent="0.3">
      <c r="P3242" s="7"/>
    </row>
    <row r="3243" spans="16:16" x14ac:dyDescent="0.3">
      <c r="P3243" s="7"/>
    </row>
    <row r="3244" spans="16:16" x14ac:dyDescent="0.3">
      <c r="P3244" s="7"/>
    </row>
    <row r="3245" spans="16:16" x14ac:dyDescent="0.3">
      <c r="P3245" s="7"/>
    </row>
    <row r="3246" spans="16:16" x14ac:dyDescent="0.3">
      <c r="P3246" s="7"/>
    </row>
    <row r="3247" spans="16:16" x14ac:dyDescent="0.3">
      <c r="P3247" s="7"/>
    </row>
    <row r="3248" spans="16:16" x14ac:dyDescent="0.3">
      <c r="P3248" s="7"/>
    </row>
    <row r="3249" spans="16:16" x14ac:dyDescent="0.3">
      <c r="P3249" s="7"/>
    </row>
    <row r="3250" spans="16:16" x14ac:dyDescent="0.3">
      <c r="P3250" s="7"/>
    </row>
    <row r="3251" spans="16:16" x14ac:dyDescent="0.3">
      <c r="P3251" s="7"/>
    </row>
    <row r="3252" spans="16:16" x14ac:dyDescent="0.3">
      <c r="P3252" s="7"/>
    </row>
    <row r="3253" spans="16:16" x14ac:dyDescent="0.3">
      <c r="P3253" s="7"/>
    </row>
    <row r="3254" spans="16:16" x14ac:dyDescent="0.3">
      <c r="P3254" s="7"/>
    </row>
    <row r="3255" spans="16:16" x14ac:dyDescent="0.3">
      <c r="P3255" s="7"/>
    </row>
    <row r="3256" spans="16:16" x14ac:dyDescent="0.3">
      <c r="P3256" s="7"/>
    </row>
    <row r="3257" spans="16:16" x14ac:dyDescent="0.3">
      <c r="P3257" s="7"/>
    </row>
    <row r="3258" spans="16:16" x14ac:dyDescent="0.3">
      <c r="P3258" s="7"/>
    </row>
    <row r="3259" spans="16:16" x14ac:dyDescent="0.3">
      <c r="P3259" s="7"/>
    </row>
    <row r="3260" spans="16:16" x14ac:dyDescent="0.3">
      <c r="P3260" s="7"/>
    </row>
    <row r="3261" spans="16:16" x14ac:dyDescent="0.3">
      <c r="P3261" s="7"/>
    </row>
    <row r="3262" spans="16:16" x14ac:dyDescent="0.3">
      <c r="P3262" s="7"/>
    </row>
    <row r="3263" spans="16:16" x14ac:dyDescent="0.3">
      <c r="P3263" s="7"/>
    </row>
    <row r="3264" spans="16:16" x14ac:dyDescent="0.3">
      <c r="P3264" s="7"/>
    </row>
    <row r="3265" spans="16:16" x14ac:dyDescent="0.3">
      <c r="P3265" s="7"/>
    </row>
    <row r="3266" spans="16:16" x14ac:dyDescent="0.3">
      <c r="P3266" s="7"/>
    </row>
    <row r="3267" spans="16:16" x14ac:dyDescent="0.3">
      <c r="P3267" s="7"/>
    </row>
    <row r="3268" spans="16:16" x14ac:dyDescent="0.3">
      <c r="P3268" s="7"/>
    </row>
    <row r="3269" spans="16:16" x14ac:dyDescent="0.3">
      <c r="P3269" s="7"/>
    </row>
    <row r="3270" spans="16:16" x14ac:dyDescent="0.3">
      <c r="P3270" s="7"/>
    </row>
    <row r="3271" spans="16:16" x14ac:dyDescent="0.3">
      <c r="P3271" s="7"/>
    </row>
    <row r="3272" spans="16:16" x14ac:dyDescent="0.3">
      <c r="P3272" s="7"/>
    </row>
    <row r="3273" spans="16:16" x14ac:dyDescent="0.3">
      <c r="P3273" s="7"/>
    </row>
    <row r="3274" spans="16:16" x14ac:dyDescent="0.3">
      <c r="P3274" s="7"/>
    </row>
    <row r="3275" spans="16:16" x14ac:dyDescent="0.3">
      <c r="P3275" s="7"/>
    </row>
    <row r="3276" spans="16:16" x14ac:dyDescent="0.3">
      <c r="P3276" s="7"/>
    </row>
    <row r="3277" spans="16:16" x14ac:dyDescent="0.3">
      <c r="P3277" s="7"/>
    </row>
    <row r="3278" spans="16:16" x14ac:dyDescent="0.3">
      <c r="P3278" s="7"/>
    </row>
    <row r="3279" spans="16:16" x14ac:dyDescent="0.3">
      <c r="P3279" s="7"/>
    </row>
    <row r="3280" spans="16:16" x14ac:dyDescent="0.3">
      <c r="P3280" s="7"/>
    </row>
    <row r="3281" spans="16:16" x14ac:dyDescent="0.3">
      <c r="P3281" s="7"/>
    </row>
    <row r="3282" spans="16:16" x14ac:dyDescent="0.3">
      <c r="P3282" s="7"/>
    </row>
    <row r="3283" spans="16:16" x14ac:dyDescent="0.3">
      <c r="P3283" s="7"/>
    </row>
    <row r="3284" spans="16:16" x14ac:dyDescent="0.3">
      <c r="P3284" s="7"/>
    </row>
    <row r="3285" spans="16:16" x14ac:dyDescent="0.3">
      <c r="P3285" s="7"/>
    </row>
    <row r="3286" spans="16:16" x14ac:dyDescent="0.3">
      <c r="P3286" s="7"/>
    </row>
    <row r="3287" spans="16:16" x14ac:dyDescent="0.3">
      <c r="P3287" s="7"/>
    </row>
    <row r="3288" spans="16:16" x14ac:dyDescent="0.3">
      <c r="P3288" s="7"/>
    </row>
    <row r="3289" spans="16:16" x14ac:dyDescent="0.3">
      <c r="P3289" s="7"/>
    </row>
    <row r="3290" spans="16:16" x14ac:dyDescent="0.3">
      <c r="P3290" s="7"/>
    </row>
    <row r="3291" spans="16:16" x14ac:dyDescent="0.3">
      <c r="P3291" s="7"/>
    </row>
    <row r="3292" spans="16:16" x14ac:dyDescent="0.3">
      <c r="P3292" s="7"/>
    </row>
    <row r="3293" spans="16:16" x14ac:dyDescent="0.3">
      <c r="P3293" s="7"/>
    </row>
    <row r="3294" spans="16:16" x14ac:dyDescent="0.3">
      <c r="P3294" s="7"/>
    </row>
    <row r="3295" spans="16:16" x14ac:dyDescent="0.3">
      <c r="P3295" s="7"/>
    </row>
    <row r="3296" spans="16:16" x14ac:dyDescent="0.3">
      <c r="P3296" s="7"/>
    </row>
    <row r="3297" spans="16:16" x14ac:dyDescent="0.3">
      <c r="P3297" s="7"/>
    </row>
    <row r="3298" spans="16:16" x14ac:dyDescent="0.3">
      <c r="P3298" s="7"/>
    </row>
    <row r="3299" spans="16:16" x14ac:dyDescent="0.3">
      <c r="P3299" s="7"/>
    </row>
    <row r="3300" spans="16:16" x14ac:dyDescent="0.3">
      <c r="P3300" s="7"/>
    </row>
    <row r="3301" spans="16:16" x14ac:dyDescent="0.3">
      <c r="P3301" s="7"/>
    </row>
    <row r="3302" spans="16:16" x14ac:dyDescent="0.3">
      <c r="P3302" s="7"/>
    </row>
    <row r="3303" spans="16:16" x14ac:dyDescent="0.3">
      <c r="P3303" s="7"/>
    </row>
    <row r="3304" spans="16:16" x14ac:dyDescent="0.3">
      <c r="P3304" s="7"/>
    </row>
    <row r="3305" spans="16:16" x14ac:dyDescent="0.3">
      <c r="P3305" s="7"/>
    </row>
    <row r="3306" spans="16:16" x14ac:dyDescent="0.3">
      <c r="P3306" s="7"/>
    </row>
    <row r="3307" spans="16:16" x14ac:dyDescent="0.3">
      <c r="P3307" s="7"/>
    </row>
    <row r="3308" spans="16:16" x14ac:dyDescent="0.3">
      <c r="P3308" s="7"/>
    </row>
    <row r="3309" spans="16:16" x14ac:dyDescent="0.3">
      <c r="P3309" s="7"/>
    </row>
    <row r="3310" spans="16:16" x14ac:dyDescent="0.3">
      <c r="P3310" s="7"/>
    </row>
    <row r="3311" spans="16:16" x14ac:dyDescent="0.3">
      <c r="P3311" s="7"/>
    </row>
    <row r="3312" spans="16:16" x14ac:dyDescent="0.3">
      <c r="P3312" s="7"/>
    </row>
    <row r="3313" spans="16:16" x14ac:dyDescent="0.3">
      <c r="P3313" s="7"/>
    </row>
    <row r="3314" spans="16:16" x14ac:dyDescent="0.3">
      <c r="P3314" s="7"/>
    </row>
    <row r="3315" spans="16:16" x14ac:dyDescent="0.3">
      <c r="P3315" s="7"/>
    </row>
    <row r="3316" spans="16:16" x14ac:dyDescent="0.3">
      <c r="P3316" s="7"/>
    </row>
    <row r="3317" spans="16:16" x14ac:dyDescent="0.3">
      <c r="P3317" s="7"/>
    </row>
    <row r="3318" spans="16:16" x14ac:dyDescent="0.3">
      <c r="P3318" s="7"/>
    </row>
    <row r="3319" spans="16:16" x14ac:dyDescent="0.3">
      <c r="P3319" s="7"/>
    </row>
    <row r="3320" spans="16:16" x14ac:dyDescent="0.3">
      <c r="P3320" s="7"/>
    </row>
    <row r="3321" spans="16:16" x14ac:dyDescent="0.3">
      <c r="P3321" s="7"/>
    </row>
    <row r="3322" spans="16:16" x14ac:dyDescent="0.3">
      <c r="P3322" s="7"/>
    </row>
    <row r="3323" spans="16:16" x14ac:dyDescent="0.3">
      <c r="P3323" s="7"/>
    </row>
    <row r="3324" spans="16:16" x14ac:dyDescent="0.3">
      <c r="P3324" s="7"/>
    </row>
    <row r="3325" spans="16:16" x14ac:dyDescent="0.3">
      <c r="P3325" s="7"/>
    </row>
    <row r="3326" spans="16:16" x14ac:dyDescent="0.3">
      <c r="P3326" s="7"/>
    </row>
    <row r="3327" spans="16:16" x14ac:dyDescent="0.3">
      <c r="P3327" s="7"/>
    </row>
    <row r="3328" spans="16:16" x14ac:dyDescent="0.3">
      <c r="P3328" s="7"/>
    </row>
    <row r="3329" spans="16:16" x14ac:dyDescent="0.3">
      <c r="P3329" s="7"/>
    </row>
    <row r="3330" spans="16:16" x14ac:dyDescent="0.3">
      <c r="P3330" s="7"/>
    </row>
    <row r="3331" spans="16:16" x14ac:dyDescent="0.3">
      <c r="P3331" s="7"/>
    </row>
    <row r="3332" spans="16:16" x14ac:dyDescent="0.3">
      <c r="P3332" s="7"/>
    </row>
    <row r="3333" spans="16:16" x14ac:dyDescent="0.3">
      <c r="P3333" s="7"/>
    </row>
    <row r="3334" spans="16:16" x14ac:dyDescent="0.3">
      <c r="P3334" s="7"/>
    </row>
    <row r="3335" spans="16:16" x14ac:dyDescent="0.3">
      <c r="P3335" s="7"/>
    </row>
    <row r="3336" spans="16:16" x14ac:dyDescent="0.3">
      <c r="P3336" s="7"/>
    </row>
    <row r="3337" spans="16:16" x14ac:dyDescent="0.3">
      <c r="P3337" s="7"/>
    </row>
    <row r="3338" spans="16:16" x14ac:dyDescent="0.3">
      <c r="P3338" s="7"/>
    </row>
    <row r="3339" spans="16:16" x14ac:dyDescent="0.3">
      <c r="P3339" s="7"/>
    </row>
    <row r="3340" spans="16:16" x14ac:dyDescent="0.3">
      <c r="P3340" s="7"/>
    </row>
    <row r="3341" spans="16:16" x14ac:dyDescent="0.3">
      <c r="P3341" s="7"/>
    </row>
    <row r="3342" spans="16:16" x14ac:dyDescent="0.3">
      <c r="P3342" s="7"/>
    </row>
    <row r="3343" spans="16:16" x14ac:dyDescent="0.3">
      <c r="P3343" s="7"/>
    </row>
    <row r="3344" spans="16:16" x14ac:dyDescent="0.3">
      <c r="P3344" s="7"/>
    </row>
    <row r="3345" spans="16:16" x14ac:dyDescent="0.3">
      <c r="P3345" s="7"/>
    </row>
    <row r="3346" spans="16:16" x14ac:dyDescent="0.3">
      <c r="P3346" s="7"/>
    </row>
    <row r="3347" spans="16:16" x14ac:dyDescent="0.3">
      <c r="P3347" s="7"/>
    </row>
    <row r="3348" spans="16:16" x14ac:dyDescent="0.3">
      <c r="P3348" s="7"/>
    </row>
    <row r="3349" spans="16:16" x14ac:dyDescent="0.3">
      <c r="P3349" s="7"/>
    </row>
    <row r="3350" spans="16:16" x14ac:dyDescent="0.3">
      <c r="P3350" s="7"/>
    </row>
    <row r="3351" spans="16:16" x14ac:dyDescent="0.3">
      <c r="P3351" s="7"/>
    </row>
    <row r="3352" spans="16:16" x14ac:dyDescent="0.3">
      <c r="P3352" s="7"/>
    </row>
    <row r="3353" spans="16:16" x14ac:dyDescent="0.3">
      <c r="P3353" s="7"/>
    </row>
    <row r="3354" spans="16:16" x14ac:dyDescent="0.3">
      <c r="P3354" s="7"/>
    </row>
    <row r="3355" spans="16:16" x14ac:dyDescent="0.3">
      <c r="P3355" s="7"/>
    </row>
    <row r="3356" spans="16:16" x14ac:dyDescent="0.3">
      <c r="P3356" s="7"/>
    </row>
    <row r="3357" spans="16:16" x14ac:dyDescent="0.3">
      <c r="P3357" s="7"/>
    </row>
    <row r="3358" spans="16:16" x14ac:dyDescent="0.3">
      <c r="P3358" s="7"/>
    </row>
    <row r="3359" spans="16:16" x14ac:dyDescent="0.3">
      <c r="P3359" s="7"/>
    </row>
    <row r="3360" spans="16:16" x14ac:dyDescent="0.3">
      <c r="P3360" s="7"/>
    </row>
    <row r="3361" spans="16:16" x14ac:dyDescent="0.3">
      <c r="P3361" s="7"/>
    </row>
    <row r="3362" spans="16:16" x14ac:dyDescent="0.3">
      <c r="P3362" s="7"/>
    </row>
    <row r="3363" spans="16:16" x14ac:dyDescent="0.3">
      <c r="P3363" s="7"/>
    </row>
    <row r="3364" spans="16:16" x14ac:dyDescent="0.3">
      <c r="P3364" s="7"/>
    </row>
    <row r="3365" spans="16:16" x14ac:dyDescent="0.3">
      <c r="P3365" s="7"/>
    </row>
    <row r="3366" spans="16:16" x14ac:dyDescent="0.3">
      <c r="P3366" s="7"/>
    </row>
    <row r="3367" spans="16:16" x14ac:dyDescent="0.3">
      <c r="P3367" s="7"/>
    </row>
    <row r="3368" spans="16:16" x14ac:dyDescent="0.3">
      <c r="P3368" s="7"/>
    </row>
    <row r="3369" spans="16:16" x14ac:dyDescent="0.3">
      <c r="P3369" s="7"/>
    </row>
    <row r="3370" spans="16:16" x14ac:dyDescent="0.3">
      <c r="P3370" s="7"/>
    </row>
    <row r="3371" spans="16:16" x14ac:dyDescent="0.3">
      <c r="P3371" s="7"/>
    </row>
    <row r="3372" spans="16:16" x14ac:dyDescent="0.3">
      <c r="P3372" s="7"/>
    </row>
    <row r="3373" spans="16:16" x14ac:dyDescent="0.3">
      <c r="P3373" s="7"/>
    </row>
    <row r="3374" spans="16:16" x14ac:dyDescent="0.3">
      <c r="P3374" s="7"/>
    </row>
    <row r="3375" spans="16:16" x14ac:dyDescent="0.3">
      <c r="P3375" s="7"/>
    </row>
    <row r="3376" spans="16:16" x14ac:dyDescent="0.3">
      <c r="P3376" s="7"/>
    </row>
    <row r="3377" spans="16:16" x14ac:dyDescent="0.3">
      <c r="P3377" s="7"/>
    </row>
    <row r="3378" spans="16:16" x14ac:dyDescent="0.3">
      <c r="P3378" s="7"/>
    </row>
    <row r="3379" spans="16:16" x14ac:dyDescent="0.3">
      <c r="P3379" s="7"/>
    </row>
    <row r="3380" spans="16:16" x14ac:dyDescent="0.3">
      <c r="P3380" s="7"/>
    </row>
    <row r="3381" spans="16:16" x14ac:dyDescent="0.3">
      <c r="P3381" s="7"/>
    </row>
    <row r="3382" spans="16:16" x14ac:dyDescent="0.3">
      <c r="P3382" s="7"/>
    </row>
    <row r="3383" spans="16:16" x14ac:dyDescent="0.3">
      <c r="P3383" s="7"/>
    </row>
    <row r="3384" spans="16:16" x14ac:dyDescent="0.3">
      <c r="P3384" s="7"/>
    </row>
    <row r="3385" spans="16:16" x14ac:dyDescent="0.3">
      <c r="P3385" s="7"/>
    </row>
    <row r="3386" spans="16:16" x14ac:dyDescent="0.3">
      <c r="P3386" s="7"/>
    </row>
    <row r="3387" spans="16:16" x14ac:dyDescent="0.3">
      <c r="P3387" s="7"/>
    </row>
    <row r="3388" spans="16:16" x14ac:dyDescent="0.3">
      <c r="P3388" s="7"/>
    </row>
    <row r="3389" spans="16:16" x14ac:dyDescent="0.3">
      <c r="P3389" s="7"/>
    </row>
    <row r="3390" spans="16:16" x14ac:dyDescent="0.3">
      <c r="P3390" s="7"/>
    </row>
    <row r="3391" spans="16:16" x14ac:dyDescent="0.3">
      <c r="P3391" s="7"/>
    </row>
    <row r="3392" spans="16:16" x14ac:dyDescent="0.3">
      <c r="P3392" s="7"/>
    </row>
    <row r="3393" spans="16:16" x14ac:dyDescent="0.3">
      <c r="P3393" s="7"/>
    </row>
    <row r="3394" spans="16:16" x14ac:dyDescent="0.3">
      <c r="P3394" s="7"/>
    </row>
    <row r="3395" spans="16:16" x14ac:dyDescent="0.3">
      <c r="P3395" s="7"/>
    </row>
    <row r="3396" spans="16:16" x14ac:dyDescent="0.3">
      <c r="P3396" s="7"/>
    </row>
    <row r="3397" spans="16:16" x14ac:dyDescent="0.3">
      <c r="P3397" s="7"/>
    </row>
    <row r="3398" spans="16:16" x14ac:dyDescent="0.3">
      <c r="P3398" s="7"/>
    </row>
    <row r="3399" spans="16:16" x14ac:dyDescent="0.3">
      <c r="P3399" s="7"/>
    </row>
    <row r="3400" spans="16:16" x14ac:dyDescent="0.3">
      <c r="P3400" s="7"/>
    </row>
    <row r="3401" spans="16:16" x14ac:dyDescent="0.3">
      <c r="P3401" s="7"/>
    </row>
    <row r="3402" spans="16:16" x14ac:dyDescent="0.3">
      <c r="P3402" s="7"/>
    </row>
    <row r="3403" spans="16:16" x14ac:dyDescent="0.3">
      <c r="P3403" s="7"/>
    </row>
    <row r="3404" spans="16:16" x14ac:dyDescent="0.3">
      <c r="P3404" s="7"/>
    </row>
    <row r="3405" spans="16:16" x14ac:dyDescent="0.3">
      <c r="P3405" s="7"/>
    </row>
    <row r="3406" spans="16:16" x14ac:dyDescent="0.3">
      <c r="P3406" s="7"/>
    </row>
    <row r="3407" spans="16:16" x14ac:dyDescent="0.3">
      <c r="P3407" s="7"/>
    </row>
    <row r="3408" spans="16:16" x14ac:dyDescent="0.3">
      <c r="P3408" s="7"/>
    </row>
    <row r="3409" spans="16:16" x14ac:dyDescent="0.3">
      <c r="P3409" s="7"/>
    </row>
    <row r="3410" spans="16:16" x14ac:dyDescent="0.3">
      <c r="P3410" s="7"/>
    </row>
    <row r="3411" spans="16:16" x14ac:dyDescent="0.3">
      <c r="P3411" s="7"/>
    </row>
    <row r="3412" spans="16:16" x14ac:dyDescent="0.3">
      <c r="P3412" s="7"/>
    </row>
    <row r="3413" spans="16:16" x14ac:dyDescent="0.3">
      <c r="P3413" s="7"/>
    </row>
    <row r="3414" spans="16:16" x14ac:dyDescent="0.3">
      <c r="P3414" s="7"/>
    </row>
    <row r="3415" spans="16:16" x14ac:dyDescent="0.3">
      <c r="P3415" s="7"/>
    </row>
    <row r="3416" spans="16:16" x14ac:dyDescent="0.3">
      <c r="P3416" s="7"/>
    </row>
    <row r="3417" spans="16:16" x14ac:dyDescent="0.3">
      <c r="P3417" s="7"/>
    </row>
    <row r="3418" spans="16:16" x14ac:dyDescent="0.3">
      <c r="P3418" s="7"/>
    </row>
    <row r="3419" spans="16:16" x14ac:dyDescent="0.3">
      <c r="P3419" s="7"/>
    </row>
    <row r="3420" spans="16:16" x14ac:dyDescent="0.3">
      <c r="P3420" s="7"/>
    </row>
    <row r="3421" spans="16:16" x14ac:dyDescent="0.3">
      <c r="P3421" s="7"/>
    </row>
    <row r="3422" spans="16:16" x14ac:dyDescent="0.3">
      <c r="P3422" s="7"/>
    </row>
    <row r="3423" spans="16:16" x14ac:dyDescent="0.3">
      <c r="P3423" s="7"/>
    </row>
    <row r="3424" spans="16:16" x14ac:dyDescent="0.3">
      <c r="P3424" s="7"/>
    </row>
    <row r="3425" spans="16:16" x14ac:dyDescent="0.3">
      <c r="P3425" s="7"/>
    </row>
    <row r="3426" spans="16:16" x14ac:dyDescent="0.3">
      <c r="P3426" s="7"/>
    </row>
    <row r="3427" spans="16:16" x14ac:dyDescent="0.3">
      <c r="P3427" s="7"/>
    </row>
    <row r="3428" spans="16:16" x14ac:dyDescent="0.3">
      <c r="P3428" s="7"/>
    </row>
    <row r="3429" spans="16:16" x14ac:dyDescent="0.3">
      <c r="P3429" s="7"/>
    </row>
    <row r="3430" spans="16:16" x14ac:dyDescent="0.3">
      <c r="P3430" s="7"/>
    </row>
    <row r="3431" spans="16:16" x14ac:dyDescent="0.3">
      <c r="P3431" s="7"/>
    </row>
    <row r="3432" spans="16:16" x14ac:dyDescent="0.3">
      <c r="P3432" s="7"/>
    </row>
    <row r="3433" spans="16:16" x14ac:dyDescent="0.3">
      <c r="P3433" s="7"/>
    </row>
    <row r="3434" spans="16:16" x14ac:dyDescent="0.3">
      <c r="P3434" s="7"/>
    </row>
    <row r="3435" spans="16:16" x14ac:dyDescent="0.3">
      <c r="P3435" s="7"/>
    </row>
    <row r="3436" spans="16:16" x14ac:dyDescent="0.3">
      <c r="P3436" s="7"/>
    </row>
    <row r="3437" spans="16:16" x14ac:dyDescent="0.3">
      <c r="P3437" s="7"/>
    </row>
    <row r="3438" spans="16:16" x14ac:dyDescent="0.3">
      <c r="P3438" s="7"/>
    </row>
    <row r="3439" spans="16:16" x14ac:dyDescent="0.3">
      <c r="P3439" s="7"/>
    </row>
    <row r="3440" spans="16:16" x14ac:dyDescent="0.3">
      <c r="P3440" s="7"/>
    </row>
    <row r="3441" spans="16:16" x14ac:dyDescent="0.3">
      <c r="P3441" s="7"/>
    </row>
    <row r="3442" spans="16:16" x14ac:dyDescent="0.3">
      <c r="P3442" s="7"/>
    </row>
    <row r="3443" spans="16:16" x14ac:dyDescent="0.3">
      <c r="P3443" s="7"/>
    </row>
    <row r="3444" spans="16:16" x14ac:dyDescent="0.3">
      <c r="P3444" s="7"/>
    </row>
    <row r="3445" spans="16:16" x14ac:dyDescent="0.3">
      <c r="P3445" s="7"/>
    </row>
    <row r="3446" spans="16:16" x14ac:dyDescent="0.3">
      <c r="P3446" s="7"/>
    </row>
    <row r="3447" spans="16:16" x14ac:dyDescent="0.3">
      <c r="P3447" s="7"/>
    </row>
    <row r="3448" spans="16:16" x14ac:dyDescent="0.3">
      <c r="P3448" s="7"/>
    </row>
    <row r="3449" spans="16:16" x14ac:dyDescent="0.3">
      <c r="P3449" s="7"/>
    </row>
    <row r="3450" spans="16:16" x14ac:dyDescent="0.3">
      <c r="P3450" s="7"/>
    </row>
    <row r="3451" spans="16:16" x14ac:dyDescent="0.3">
      <c r="P3451" s="7"/>
    </row>
    <row r="3452" spans="16:16" x14ac:dyDescent="0.3">
      <c r="P3452" s="7"/>
    </row>
    <row r="3453" spans="16:16" x14ac:dyDescent="0.3">
      <c r="P3453" s="7"/>
    </row>
    <row r="3454" spans="16:16" x14ac:dyDescent="0.3">
      <c r="P3454" s="7"/>
    </row>
    <row r="3455" spans="16:16" x14ac:dyDescent="0.3">
      <c r="P3455" s="7"/>
    </row>
    <row r="3456" spans="16:16" x14ac:dyDescent="0.3">
      <c r="P3456" s="7"/>
    </row>
    <row r="3457" spans="16:16" x14ac:dyDescent="0.3">
      <c r="P3457" s="7"/>
    </row>
    <row r="3458" spans="16:16" x14ac:dyDescent="0.3">
      <c r="P3458" s="7"/>
    </row>
    <row r="3459" spans="16:16" x14ac:dyDescent="0.3">
      <c r="P3459" s="7"/>
    </row>
    <row r="3460" spans="16:16" x14ac:dyDescent="0.3">
      <c r="P3460" s="7"/>
    </row>
    <row r="3461" spans="16:16" x14ac:dyDescent="0.3">
      <c r="P3461" s="7"/>
    </row>
    <row r="3462" spans="16:16" x14ac:dyDescent="0.3">
      <c r="P3462" s="7"/>
    </row>
    <row r="3463" spans="16:16" x14ac:dyDescent="0.3">
      <c r="P3463" s="7"/>
    </row>
    <row r="3464" spans="16:16" x14ac:dyDescent="0.3">
      <c r="P3464" s="7"/>
    </row>
    <row r="3465" spans="16:16" x14ac:dyDescent="0.3">
      <c r="P3465" s="7"/>
    </row>
    <row r="3466" spans="16:16" x14ac:dyDescent="0.3">
      <c r="P3466" s="7"/>
    </row>
    <row r="3467" spans="16:16" x14ac:dyDescent="0.3">
      <c r="P3467" s="7"/>
    </row>
    <row r="3468" spans="16:16" x14ac:dyDescent="0.3">
      <c r="P3468" s="7"/>
    </row>
    <row r="3469" spans="16:16" x14ac:dyDescent="0.3">
      <c r="P3469" s="7"/>
    </row>
    <row r="3470" spans="16:16" x14ac:dyDescent="0.3">
      <c r="P3470" s="7"/>
    </row>
    <row r="3471" spans="16:16" x14ac:dyDescent="0.3">
      <c r="P3471" s="7"/>
    </row>
    <row r="3472" spans="16:16" x14ac:dyDescent="0.3">
      <c r="P3472" s="7"/>
    </row>
    <row r="3473" spans="16:16" x14ac:dyDescent="0.3">
      <c r="P3473" s="7"/>
    </row>
    <row r="3474" spans="16:16" x14ac:dyDescent="0.3">
      <c r="P3474" s="7"/>
    </row>
    <row r="3475" spans="16:16" x14ac:dyDescent="0.3">
      <c r="P3475" s="7"/>
    </row>
    <row r="3476" spans="16:16" x14ac:dyDescent="0.3">
      <c r="P3476" s="7"/>
    </row>
    <row r="3477" spans="16:16" x14ac:dyDescent="0.3">
      <c r="P3477" s="7"/>
    </row>
    <row r="3478" spans="16:16" x14ac:dyDescent="0.3">
      <c r="P3478" s="7"/>
    </row>
    <row r="3479" spans="16:16" x14ac:dyDescent="0.3">
      <c r="P3479" s="7"/>
    </row>
    <row r="3480" spans="16:16" x14ac:dyDescent="0.3">
      <c r="P3480" s="7"/>
    </row>
    <row r="3481" spans="16:16" x14ac:dyDescent="0.3">
      <c r="P3481" s="7"/>
    </row>
    <row r="3482" spans="16:16" x14ac:dyDescent="0.3">
      <c r="P3482" s="7"/>
    </row>
    <row r="3483" spans="16:16" x14ac:dyDescent="0.3">
      <c r="P3483" s="7"/>
    </row>
    <row r="3484" spans="16:16" x14ac:dyDescent="0.3">
      <c r="P3484" s="7"/>
    </row>
    <row r="3485" spans="16:16" x14ac:dyDescent="0.3">
      <c r="P3485" s="7"/>
    </row>
    <row r="3486" spans="16:16" x14ac:dyDescent="0.3">
      <c r="P3486" s="7"/>
    </row>
    <row r="3487" spans="16:16" x14ac:dyDescent="0.3">
      <c r="P3487" s="7"/>
    </row>
    <row r="3488" spans="16:16" x14ac:dyDescent="0.3">
      <c r="P3488" s="7"/>
    </row>
    <row r="3489" spans="16:16" x14ac:dyDescent="0.3">
      <c r="P3489" s="7"/>
    </row>
    <row r="3490" spans="16:16" x14ac:dyDescent="0.3">
      <c r="P3490" s="7"/>
    </row>
    <row r="3491" spans="16:16" x14ac:dyDescent="0.3">
      <c r="P3491" s="7"/>
    </row>
    <row r="3492" spans="16:16" x14ac:dyDescent="0.3">
      <c r="P3492" s="7"/>
    </row>
    <row r="3493" spans="16:16" x14ac:dyDescent="0.3">
      <c r="P3493" s="7"/>
    </row>
    <row r="3494" spans="16:16" x14ac:dyDescent="0.3">
      <c r="P3494" s="7"/>
    </row>
    <row r="3495" spans="16:16" x14ac:dyDescent="0.3">
      <c r="P3495" s="7"/>
    </row>
    <row r="3496" spans="16:16" x14ac:dyDescent="0.3">
      <c r="P3496" s="7"/>
    </row>
    <row r="3497" spans="16:16" x14ac:dyDescent="0.3">
      <c r="P3497" s="7"/>
    </row>
    <row r="3498" spans="16:16" x14ac:dyDescent="0.3">
      <c r="P3498" s="7"/>
    </row>
    <row r="3499" spans="16:16" x14ac:dyDescent="0.3">
      <c r="P3499" s="7"/>
    </row>
    <row r="3500" spans="16:16" x14ac:dyDescent="0.3">
      <c r="P3500" s="7"/>
    </row>
    <row r="3501" spans="16:16" x14ac:dyDescent="0.3">
      <c r="P3501" s="7"/>
    </row>
    <row r="3502" spans="16:16" x14ac:dyDescent="0.3">
      <c r="P3502" s="7"/>
    </row>
    <row r="3503" spans="16:16" x14ac:dyDescent="0.3">
      <c r="P3503" s="7"/>
    </row>
    <row r="3504" spans="16:16" x14ac:dyDescent="0.3">
      <c r="P3504" s="7"/>
    </row>
    <row r="3505" spans="16:16" x14ac:dyDescent="0.3">
      <c r="P3505" s="7"/>
    </row>
    <row r="3506" spans="16:16" x14ac:dyDescent="0.3">
      <c r="P3506" s="7"/>
    </row>
    <row r="3507" spans="16:16" x14ac:dyDescent="0.3">
      <c r="P3507" s="7"/>
    </row>
    <row r="3508" spans="16:16" x14ac:dyDescent="0.3">
      <c r="P3508" s="7"/>
    </row>
    <row r="3509" spans="16:16" x14ac:dyDescent="0.3">
      <c r="P3509" s="7"/>
    </row>
    <row r="3510" spans="16:16" x14ac:dyDescent="0.3">
      <c r="P3510" s="7"/>
    </row>
    <row r="3511" spans="16:16" x14ac:dyDescent="0.3">
      <c r="P3511" s="7"/>
    </row>
    <row r="3512" spans="16:16" x14ac:dyDescent="0.3">
      <c r="P3512" s="7"/>
    </row>
    <row r="3513" spans="16:16" x14ac:dyDescent="0.3">
      <c r="P3513" s="7"/>
    </row>
    <row r="3514" spans="16:16" x14ac:dyDescent="0.3">
      <c r="P3514" s="7"/>
    </row>
    <row r="3515" spans="16:16" x14ac:dyDescent="0.3">
      <c r="P3515" s="7"/>
    </row>
    <row r="3516" spans="16:16" x14ac:dyDescent="0.3">
      <c r="P3516" s="7"/>
    </row>
    <row r="3517" spans="16:16" x14ac:dyDescent="0.3">
      <c r="P3517" s="7"/>
    </row>
    <row r="3518" spans="16:16" x14ac:dyDescent="0.3">
      <c r="P3518" s="7"/>
    </row>
    <row r="3519" spans="16:16" x14ac:dyDescent="0.3">
      <c r="P3519" s="7"/>
    </row>
    <row r="3520" spans="16:16" x14ac:dyDescent="0.3">
      <c r="P3520" s="7"/>
    </row>
    <row r="3521" spans="16:16" x14ac:dyDescent="0.3">
      <c r="P3521" s="7"/>
    </row>
    <row r="3522" spans="16:16" x14ac:dyDescent="0.3">
      <c r="P3522" s="7"/>
    </row>
    <row r="3523" spans="16:16" x14ac:dyDescent="0.3">
      <c r="P3523" s="7"/>
    </row>
    <row r="3524" spans="16:16" x14ac:dyDescent="0.3">
      <c r="P3524" s="7"/>
    </row>
    <row r="3525" spans="16:16" x14ac:dyDescent="0.3">
      <c r="P3525" s="7"/>
    </row>
    <row r="3526" spans="16:16" x14ac:dyDescent="0.3">
      <c r="P3526" s="7"/>
    </row>
    <row r="3527" spans="16:16" x14ac:dyDescent="0.3">
      <c r="P3527" s="7"/>
    </row>
    <row r="3528" spans="16:16" x14ac:dyDescent="0.3">
      <c r="P3528" s="7"/>
    </row>
    <row r="3529" spans="16:16" x14ac:dyDescent="0.3">
      <c r="P3529" s="7"/>
    </row>
    <row r="3530" spans="16:16" x14ac:dyDescent="0.3">
      <c r="P3530" s="7"/>
    </row>
    <row r="3531" spans="16:16" x14ac:dyDescent="0.3">
      <c r="P3531" s="7"/>
    </row>
    <row r="3532" spans="16:16" x14ac:dyDescent="0.3">
      <c r="P3532" s="7"/>
    </row>
    <row r="3533" spans="16:16" x14ac:dyDescent="0.3">
      <c r="P3533" s="7"/>
    </row>
    <row r="3534" spans="16:16" x14ac:dyDescent="0.3">
      <c r="P3534" s="7"/>
    </row>
    <row r="3535" spans="16:16" x14ac:dyDescent="0.3">
      <c r="P3535" s="7"/>
    </row>
    <row r="3536" spans="16:16" x14ac:dyDescent="0.3">
      <c r="P3536" s="7"/>
    </row>
    <row r="3537" spans="16:16" x14ac:dyDescent="0.3">
      <c r="P3537" s="7"/>
    </row>
    <row r="3538" spans="16:16" x14ac:dyDescent="0.3">
      <c r="P3538" s="7"/>
    </row>
    <row r="3539" spans="16:16" x14ac:dyDescent="0.3">
      <c r="P3539" s="7"/>
    </row>
    <row r="3540" spans="16:16" x14ac:dyDescent="0.3">
      <c r="P3540" s="7"/>
    </row>
    <row r="3541" spans="16:16" x14ac:dyDescent="0.3">
      <c r="P3541" s="7"/>
    </row>
    <row r="3542" spans="16:16" x14ac:dyDescent="0.3">
      <c r="P3542" s="7"/>
    </row>
    <row r="3543" spans="16:16" x14ac:dyDescent="0.3">
      <c r="P3543" s="7"/>
    </row>
    <row r="3544" spans="16:16" x14ac:dyDescent="0.3">
      <c r="P3544" s="7"/>
    </row>
    <row r="3545" spans="16:16" x14ac:dyDescent="0.3">
      <c r="P3545" s="7"/>
    </row>
    <row r="3546" spans="16:16" x14ac:dyDescent="0.3">
      <c r="P3546" s="7"/>
    </row>
    <row r="3547" spans="16:16" x14ac:dyDescent="0.3">
      <c r="P3547" s="7"/>
    </row>
    <row r="3548" spans="16:16" x14ac:dyDescent="0.3">
      <c r="P3548" s="7"/>
    </row>
    <row r="3549" spans="16:16" x14ac:dyDescent="0.3">
      <c r="P3549" s="7"/>
    </row>
    <row r="3550" spans="16:16" x14ac:dyDescent="0.3">
      <c r="P3550" s="7"/>
    </row>
    <row r="3551" spans="16:16" x14ac:dyDescent="0.3">
      <c r="P3551" s="7"/>
    </row>
    <row r="3552" spans="16:16" x14ac:dyDescent="0.3">
      <c r="P3552" s="7"/>
    </row>
    <row r="3553" spans="16:16" x14ac:dyDescent="0.3">
      <c r="P3553" s="7"/>
    </row>
    <row r="3554" spans="16:16" x14ac:dyDescent="0.3">
      <c r="P3554" s="7"/>
    </row>
    <row r="3555" spans="16:16" x14ac:dyDescent="0.3">
      <c r="P3555" s="7"/>
    </row>
    <row r="3556" spans="16:16" x14ac:dyDescent="0.3">
      <c r="P3556" s="7"/>
    </row>
    <row r="3557" spans="16:16" x14ac:dyDescent="0.3">
      <c r="P3557" s="7"/>
    </row>
    <row r="3558" spans="16:16" x14ac:dyDescent="0.3">
      <c r="P3558" s="7"/>
    </row>
    <row r="3559" spans="16:16" x14ac:dyDescent="0.3">
      <c r="P3559" s="7"/>
    </row>
    <row r="3560" spans="16:16" x14ac:dyDescent="0.3">
      <c r="P3560" s="7"/>
    </row>
    <row r="3561" spans="16:16" x14ac:dyDescent="0.3">
      <c r="P3561" s="7"/>
    </row>
    <row r="3562" spans="16:16" x14ac:dyDescent="0.3">
      <c r="P3562" s="7"/>
    </row>
    <row r="3563" spans="16:16" x14ac:dyDescent="0.3">
      <c r="P3563" s="7"/>
    </row>
    <row r="3564" spans="16:16" x14ac:dyDescent="0.3">
      <c r="P3564" s="7"/>
    </row>
    <row r="3565" spans="16:16" x14ac:dyDescent="0.3">
      <c r="P3565" s="7"/>
    </row>
    <row r="3566" spans="16:16" x14ac:dyDescent="0.3">
      <c r="P3566" s="7"/>
    </row>
    <row r="3567" spans="16:16" x14ac:dyDescent="0.3">
      <c r="P3567" s="7"/>
    </row>
    <row r="3568" spans="16:16" x14ac:dyDescent="0.3">
      <c r="P3568" s="7"/>
    </row>
    <row r="3569" spans="16:16" x14ac:dyDescent="0.3">
      <c r="P3569" s="7"/>
    </row>
    <row r="3570" spans="16:16" x14ac:dyDescent="0.3">
      <c r="P3570" s="7"/>
    </row>
    <row r="3571" spans="16:16" x14ac:dyDescent="0.3">
      <c r="P3571" s="7"/>
    </row>
    <row r="3572" spans="16:16" x14ac:dyDescent="0.3">
      <c r="P3572" s="7"/>
    </row>
    <row r="3573" spans="16:16" x14ac:dyDescent="0.3">
      <c r="P3573" s="7"/>
    </row>
    <row r="3574" spans="16:16" x14ac:dyDescent="0.3">
      <c r="P3574" s="7"/>
    </row>
    <row r="3575" spans="16:16" x14ac:dyDescent="0.3">
      <c r="P3575" s="7"/>
    </row>
    <row r="3576" spans="16:16" x14ac:dyDescent="0.3">
      <c r="P3576" s="7"/>
    </row>
    <row r="3577" spans="16:16" x14ac:dyDescent="0.3">
      <c r="P3577" s="7"/>
    </row>
    <row r="3578" spans="16:16" x14ac:dyDescent="0.3">
      <c r="P3578" s="7"/>
    </row>
    <row r="3579" spans="16:16" x14ac:dyDescent="0.3">
      <c r="P3579" s="7"/>
    </row>
    <row r="3580" spans="16:16" x14ac:dyDescent="0.3">
      <c r="P3580" s="7"/>
    </row>
    <row r="3581" spans="16:16" x14ac:dyDescent="0.3">
      <c r="P3581" s="7"/>
    </row>
    <row r="3582" spans="16:16" x14ac:dyDescent="0.3">
      <c r="P3582" s="7"/>
    </row>
    <row r="3583" spans="16:16" x14ac:dyDescent="0.3">
      <c r="P3583" s="7"/>
    </row>
    <row r="3584" spans="16:16" x14ac:dyDescent="0.3">
      <c r="P3584" s="7"/>
    </row>
    <row r="3585" spans="16:16" x14ac:dyDescent="0.3">
      <c r="P3585" s="7"/>
    </row>
    <row r="3586" spans="16:16" x14ac:dyDescent="0.3">
      <c r="P3586" s="7"/>
    </row>
    <row r="3587" spans="16:16" x14ac:dyDescent="0.3">
      <c r="P3587" s="7"/>
    </row>
    <row r="3588" spans="16:16" x14ac:dyDescent="0.3">
      <c r="P3588" s="7"/>
    </row>
    <row r="3589" spans="16:16" x14ac:dyDescent="0.3">
      <c r="P3589" s="7"/>
    </row>
    <row r="3590" spans="16:16" x14ac:dyDescent="0.3">
      <c r="P3590" s="7"/>
    </row>
    <row r="3591" spans="16:16" x14ac:dyDescent="0.3">
      <c r="P3591" s="7"/>
    </row>
    <row r="3592" spans="16:16" x14ac:dyDescent="0.3">
      <c r="P3592" s="7"/>
    </row>
    <row r="3593" spans="16:16" x14ac:dyDescent="0.3">
      <c r="P3593" s="7"/>
    </row>
    <row r="3594" spans="16:16" x14ac:dyDescent="0.3">
      <c r="P3594" s="7"/>
    </row>
    <row r="3595" spans="16:16" x14ac:dyDescent="0.3">
      <c r="P3595" s="7"/>
    </row>
    <row r="3596" spans="16:16" x14ac:dyDescent="0.3">
      <c r="P3596" s="7"/>
    </row>
    <row r="3597" spans="16:16" x14ac:dyDescent="0.3">
      <c r="P3597" s="7"/>
    </row>
    <row r="3598" spans="16:16" x14ac:dyDescent="0.3">
      <c r="P3598" s="7"/>
    </row>
    <row r="3599" spans="16:16" x14ac:dyDescent="0.3">
      <c r="P3599" s="7"/>
    </row>
    <row r="3600" spans="16:16" x14ac:dyDescent="0.3">
      <c r="P3600" s="7"/>
    </row>
    <row r="3601" spans="16:16" x14ac:dyDescent="0.3">
      <c r="P3601" s="7"/>
    </row>
    <row r="3602" spans="16:16" x14ac:dyDescent="0.3">
      <c r="P3602" s="7"/>
    </row>
    <row r="3603" spans="16:16" x14ac:dyDescent="0.3">
      <c r="P3603" s="7"/>
    </row>
    <row r="3604" spans="16:16" x14ac:dyDescent="0.3">
      <c r="P3604" s="7"/>
    </row>
    <row r="3605" spans="16:16" x14ac:dyDescent="0.3">
      <c r="P3605" s="7"/>
    </row>
    <row r="3606" spans="16:16" x14ac:dyDescent="0.3">
      <c r="P3606" s="7"/>
    </row>
    <row r="3607" spans="16:16" x14ac:dyDescent="0.3">
      <c r="P3607" s="7"/>
    </row>
    <row r="3608" spans="16:16" x14ac:dyDescent="0.3">
      <c r="P3608" s="7"/>
    </row>
    <row r="3609" spans="16:16" x14ac:dyDescent="0.3">
      <c r="P3609" s="7"/>
    </row>
    <row r="3610" spans="16:16" x14ac:dyDescent="0.3">
      <c r="P3610" s="7"/>
    </row>
    <row r="3611" spans="16:16" x14ac:dyDescent="0.3">
      <c r="P3611" s="7"/>
    </row>
    <row r="3612" spans="16:16" x14ac:dyDescent="0.3">
      <c r="P3612" s="7"/>
    </row>
    <row r="3613" spans="16:16" x14ac:dyDescent="0.3">
      <c r="P3613" s="7"/>
    </row>
    <row r="3614" spans="16:16" x14ac:dyDescent="0.3">
      <c r="P3614" s="7"/>
    </row>
    <row r="3615" spans="16:16" x14ac:dyDescent="0.3">
      <c r="P3615" s="7"/>
    </row>
    <row r="3616" spans="16:16" x14ac:dyDescent="0.3">
      <c r="P3616" s="7"/>
    </row>
    <row r="3617" spans="16:16" x14ac:dyDescent="0.3">
      <c r="P3617" s="7"/>
    </row>
    <row r="3618" spans="16:16" x14ac:dyDescent="0.3">
      <c r="P3618" s="7"/>
    </row>
    <row r="3619" spans="16:16" x14ac:dyDescent="0.3">
      <c r="P3619" s="7"/>
    </row>
    <row r="3620" spans="16:16" x14ac:dyDescent="0.3">
      <c r="P3620" s="7"/>
    </row>
    <row r="3621" spans="16:16" x14ac:dyDescent="0.3">
      <c r="P3621" s="7"/>
    </row>
    <row r="3622" spans="16:16" x14ac:dyDescent="0.3">
      <c r="P3622" s="7"/>
    </row>
    <row r="3623" spans="16:16" x14ac:dyDescent="0.3">
      <c r="P3623" s="7"/>
    </row>
    <row r="3624" spans="16:16" x14ac:dyDescent="0.3">
      <c r="P3624" s="7"/>
    </row>
    <row r="3625" spans="16:16" x14ac:dyDescent="0.3">
      <c r="P3625" s="7"/>
    </row>
    <row r="3626" spans="16:16" x14ac:dyDescent="0.3">
      <c r="P3626" s="7"/>
    </row>
    <row r="3627" spans="16:16" x14ac:dyDescent="0.3">
      <c r="P3627" s="7"/>
    </row>
    <row r="3628" spans="16:16" x14ac:dyDescent="0.3">
      <c r="P3628" s="7"/>
    </row>
    <row r="3629" spans="16:16" x14ac:dyDescent="0.3">
      <c r="P3629" s="7"/>
    </row>
    <row r="3630" spans="16:16" x14ac:dyDescent="0.3">
      <c r="P3630" s="7"/>
    </row>
    <row r="3631" spans="16:16" x14ac:dyDescent="0.3">
      <c r="P3631" s="7"/>
    </row>
    <row r="3632" spans="16:16" x14ac:dyDescent="0.3">
      <c r="P3632" s="7"/>
    </row>
    <row r="3633" spans="16:16" x14ac:dyDescent="0.3">
      <c r="P3633" s="7"/>
    </row>
    <row r="3634" spans="16:16" x14ac:dyDescent="0.3">
      <c r="P3634" s="7"/>
    </row>
    <row r="3635" spans="16:16" x14ac:dyDescent="0.3">
      <c r="P3635" s="7"/>
    </row>
    <row r="3636" spans="16:16" x14ac:dyDescent="0.3">
      <c r="P3636" s="7"/>
    </row>
    <row r="3637" spans="16:16" x14ac:dyDescent="0.3">
      <c r="P3637" s="7"/>
    </row>
    <row r="3638" spans="16:16" x14ac:dyDescent="0.3">
      <c r="P3638" s="7"/>
    </row>
    <row r="3639" spans="16:16" x14ac:dyDescent="0.3">
      <c r="P3639" s="7"/>
    </row>
    <row r="3640" spans="16:16" x14ac:dyDescent="0.3">
      <c r="P3640" s="7"/>
    </row>
    <row r="3641" spans="16:16" x14ac:dyDescent="0.3">
      <c r="P3641" s="7"/>
    </row>
    <row r="3642" spans="16:16" x14ac:dyDescent="0.3">
      <c r="P3642" s="7"/>
    </row>
    <row r="3643" spans="16:16" x14ac:dyDescent="0.3">
      <c r="P3643" s="7"/>
    </row>
    <row r="3644" spans="16:16" x14ac:dyDescent="0.3">
      <c r="P3644" s="7"/>
    </row>
    <row r="3645" spans="16:16" x14ac:dyDescent="0.3">
      <c r="P3645" s="7"/>
    </row>
    <row r="3646" spans="16:16" x14ac:dyDescent="0.3">
      <c r="P3646" s="7"/>
    </row>
    <row r="3647" spans="16:16" x14ac:dyDescent="0.3">
      <c r="P3647" s="7"/>
    </row>
    <row r="3648" spans="16:16" x14ac:dyDescent="0.3">
      <c r="P3648" s="7"/>
    </row>
    <row r="3649" spans="16:16" x14ac:dyDescent="0.3">
      <c r="P3649" s="7"/>
    </row>
    <row r="3650" spans="16:16" x14ac:dyDescent="0.3">
      <c r="P3650" s="7"/>
    </row>
    <row r="3651" spans="16:16" x14ac:dyDescent="0.3">
      <c r="P3651" s="7"/>
    </row>
    <row r="3652" spans="16:16" x14ac:dyDescent="0.3">
      <c r="P3652" s="7"/>
    </row>
    <row r="3653" spans="16:16" x14ac:dyDescent="0.3">
      <c r="P3653" s="7"/>
    </row>
    <row r="3654" spans="16:16" x14ac:dyDescent="0.3">
      <c r="P3654" s="7"/>
    </row>
    <row r="3655" spans="16:16" x14ac:dyDescent="0.3">
      <c r="P3655" s="7"/>
    </row>
    <row r="3656" spans="16:16" x14ac:dyDescent="0.3">
      <c r="P3656" s="7"/>
    </row>
    <row r="3657" spans="16:16" x14ac:dyDescent="0.3">
      <c r="P3657" s="7"/>
    </row>
    <row r="3658" spans="16:16" x14ac:dyDescent="0.3">
      <c r="P3658" s="7"/>
    </row>
    <row r="3659" spans="16:16" x14ac:dyDescent="0.3">
      <c r="P3659" s="7"/>
    </row>
    <row r="3660" spans="16:16" x14ac:dyDescent="0.3">
      <c r="P3660" s="7"/>
    </row>
    <row r="3661" spans="16:16" x14ac:dyDescent="0.3">
      <c r="P3661" s="7"/>
    </row>
    <row r="3662" spans="16:16" x14ac:dyDescent="0.3">
      <c r="P3662" s="7"/>
    </row>
    <row r="3663" spans="16:16" x14ac:dyDescent="0.3">
      <c r="P3663" s="7"/>
    </row>
    <row r="3664" spans="16:16" x14ac:dyDescent="0.3">
      <c r="P3664" s="7"/>
    </row>
    <row r="3665" spans="16:16" x14ac:dyDescent="0.3">
      <c r="P3665" s="7"/>
    </row>
    <row r="3666" spans="16:16" x14ac:dyDescent="0.3">
      <c r="P3666" s="7"/>
    </row>
    <row r="3667" spans="16:16" x14ac:dyDescent="0.3">
      <c r="P3667" s="7"/>
    </row>
    <row r="3668" spans="16:16" x14ac:dyDescent="0.3">
      <c r="P3668" s="7"/>
    </row>
    <row r="3669" spans="16:16" x14ac:dyDescent="0.3">
      <c r="P3669" s="7"/>
    </row>
    <row r="3670" spans="16:16" x14ac:dyDescent="0.3">
      <c r="P3670" s="7"/>
    </row>
    <row r="3671" spans="16:16" x14ac:dyDescent="0.3">
      <c r="P3671" s="7"/>
    </row>
    <row r="3672" spans="16:16" x14ac:dyDescent="0.3">
      <c r="P3672" s="7"/>
    </row>
    <row r="3673" spans="16:16" x14ac:dyDescent="0.3">
      <c r="P3673" s="7"/>
    </row>
    <row r="3674" spans="16:16" x14ac:dyDescent="0.3">
      <c r="P3674" s="7"/>
    </row>
    <row r="3675" spans="16:16" x14ac:dyDescent="0.3">
      <c r="P3675" s="7"/>
    </row>
    <row r="3676" spans="16:16" x14ac:dyDescent="0.3">
      <c r="P3676" s="7"/>
    </row>
    <row r="3677" spans="16:16" x14ac:dyDescent="0.3">
      <c r="P3677" s="7"/>
    </row>
    <row r="3678" spans="16:16" x14ac:dyDescent="0.3">
      <c r="P3678" s="7"/>
    </row>
    <row r="3679" spans="16:16" x14ac:dyDescent="0.3">
      <c r="P3679" s="7"/>
    </row>
    <row r="3680" spans="16:16" x14ac:dyDescent="0.3">
      <c r="P3680" s="7"/>
    </row>
    <row r="3681" spans="16:16" x14ac:dyDescent="0.3">
      <c r="P3681" s="7"/>
    </row>
    <row r="3682" spans="16:16" x14ac:dyDescent="0.3">
      <c r="P3682" s="7"/>
    </row>
    <row r="3683" spans="16:16" x14ac:dyDescent="0.3">
      <c r="P3683" s="7"/>
    </row>
    <row r="3684" spans="16:16" x14ac:dyDescent="0.3">
      <c r="P3684" s="7"/>
    </row>
    <row r="3685" spans="16:16" x14ac:dyDescent="0.3">
      <c r="P3685" s="7"/>
    </row>
    <row r="3686" spans="16:16" x14ac:dyDescent="0.3">
      <c r="P3686" s="7"/>
    </row>
    <row r="3687" spans="16:16" x14ac:dyDescent="0.3">
      <c r="P3687" s="7"/>
    </row>
    <row r="3688" spans="16:16" x14ac:dyDescent="0.3">
      <c r="P3688" s="7"/>
    </row>
    <row r="3689" spans="16:16" x14ac:dyDescent="0.3">
      <c r="P3689" s="7"/>
    </row>
    <row r="3690" spans="16:16" x14ac:dyDescent="0.3">
      <c r="P3690" s="7"/>
    </row>
    <row r="3691" spans="16:16" x14ac:dyDescent="0.3">
      <c r="P3691" s="7"/>
    </row>
    <row r="3692" spans="16:16" x14ac:dyDescent="0.3">
      <c r="P3692" s="7"/>
    </row>
    <row r="3693" spans="16:16" x14ac:dyDescent="0.3">
      <c r="P3693" s="7"/>
    </row>
    <row r="3694" spans="16:16" x14ac:dyDescent="0.3">
      <c r="P3694" s="7"/>
    </row>
    <row r="3695" spans="16:16" x14ac:dyDescent="0.3">
      <c r="P3695" s="7"/>
    </row>
    <row r="3696" spans="16:16" x14ac:dyDescent="0.3">
      <c r="P3696" s="7"/>
    </row>
    <row r="3697" spans="16:16" x14ac:dyDescent="0.3">
      <c r="P3697" s="7"/>
    </row>
    <row r="3698" spans="16:16" x14ac:dyDescent="0.3">
      <c r="P3698" s="7"/>
    </row>
    <row r="3699" spans="16:16" x14ac:dyDescent="0.3">
      <c r="P3699" s="7"/>
    </row>
    <row r="3700" spans="16:16" x14ac:dyDescent="0.3">
      <c r="P3700" s="7"/>
    </row>
    <row r="3701" spans="16:16" x14ac:dyDescent="0.3">
      <c r="P3701" s="7"/>
    </row>
    <row r="3702" spans="16:16" x14ac:dyDescent="0.3">
      <c r="P3702" s="7"/>
    </row>
    <row r="3703" spans="16:16" x14ac:dyDescent="0.3">
      <c r="P3703" s="7"/>
    </row>
    <row r="3704" spans="16:16" x14ac:dyDescent="0.3">
      <c r="P3704" s="7"/>
    </row>
    <row r="3705" spans="16:16" x14ac:dyDescent="0.3">
      <c r="P3705" s="7"/>
    </row>
    <row r="3706" spans="16:16" x14ac:dyDescent="0.3">
      <c r="P3706" s="7"/>
    </row>
    <row r="3707" spans="16:16" x14ac:dyDescent="0.3">
      <c r="P3707" s="7"/>
    </row>
    <row r="3708" spans="16:16" x14ac:dyDescent="0.3">
      <c r="P3708" s="7"/>
    </row>
    <row r="3709" spans="16:16" x14ac:dyDescent="0.3">
      <c r="P3709" s="7"/>
    </row>
    <row r="3710" spans="16:16" x14ac:dyDescent="0.3">
      <c r="P3710" s="7"/>
    </row>
    <row r="3711" spans="16:16" x14ac:dyDescent="0.3">
      <c r="P3711" s="7"/>
    </row>
    <row r="3712" spans="16:16" x14ac:dyDescent="0.3">
      <c r="P3712" s="7"/>
    </row>
    <row r="3713" spans="16:16" x14ac:dyDescent="0.3">
      <c r="P3713" s="7"/>
    </row>
    <row r="3714" spans="16:16" x14ac:dyDescent="0.3">
      <c r="P3714" s="7"/>
    </row>
    <row r="3715" spans="16:16" x14ac:dyDescent="0.3">
      <c r="P3715" s="7"/>
    </row>
    <row r="3716" spans="16:16" x14ac:dyDescent="0.3">
      <c r="P3716" s="7"/>
    </row>
    <row r="3717" spans="16:16" x14ac:dyDescent="0.3">
      <c r="P3717" s="7"/>
    </row>
    <row r="3718" spans="16:16" x14ac:dyDescent="0.3">
      <c r="P3718" s="7"/>
    </row>
    <row r="3719" spans="16:16" x14ac:dyDescent="0.3">
      <c r="P3719" s="7"/>
    </row>
    <row r="3720" spans="16:16" x14ac:dyDescent="0.3">
      <c r="P3720" s="7"/>
    </row>
    <row r="3721" spans="16:16" x14ac:dyDescent="0.3">
      <c r="P3721" s="7"/>
    </row>
    <row r="3722" spans="16:16" x14ac:dyDescent="0.3">
      <c r="P3722" s="7"/>
    </row>
    <row r="3723" spans="16:16" x14ac:dyDescent="0.3">
      <c r="P3723" s="7"/>
    </row>
    <row r="3724" spans="16:16" x14ac:dyDescent="0.3">
      <c r="P3724" s="7"/>
    </row>
    <row r="3725" spans="16:16" x14ac:dyDescent="0.3">
      <c r="P3725" s="7"/>
    </row>
    <row r="3726" spans="16:16" x14ac:dyDescent="0.3">
      <c r="P3726" s="7"/>
    </row>
    <row r="3727" spans="16:16" x14ac:dyDescent="0.3">
      <c r="P3727" s="7"/>
    </row>
    <row r="3728" spans="16:16" x14ac:dyDescent="0.3">
      <c r="P3728" s="7"/>
    </row>
    <row r="3729" spans="16:16" x14ac:dyDescent="0.3">
      <c r="P3729" s="7"/>
    </row>
    <row r="3730" spans="16:16" x14ac:dyDescent="0.3">
      <c r="P3730" s="7"/>
    </row>
    <row r="3731" spans="16:16" x14ac:dyDescent="0.3">
      <c r="P3731" s="7"/>
    </row>
    <row r="3732" spans="16:16" x14ac:dyDescent="0.3">
      <c r="P3732" s="7"/>
    </row>
    <row r="3733" spans="16:16" x14ac:dyDescent="0.3">
      <c r="P3733" s="7"/>
    </row>
    <row r="3734" spans="16:16" x14ac:dyDescent="0.3">
      <c r="P3734" s="7"/>
    </row>
    <row r="3735" spans="16:16" x14ac:dyDescent="0.3">
      <c r="P3735" s="7"/>
    </row>
    <row r="3736" spans="16:16" x14ac:dyDescent="0.3">
      <c r="P3736" s="7"/>
    </row>
    <row r="3737" spans="16:16" x14ac:dyDescent="0.3">
      <c r="P3737" s="7"/>
    </row>
    <row r="3738" spans="16:16" x14ac:dyDescent="0.3">
      <c r="P3738" s="7"/>
    </row>
    <row r="3739" spans="16:16" x14ac:dyDescent="0.3">
      <c r="P3739" s="7"/>
    </row>
    <row r="3740" spans="16:16" x14ac:dyDescent="0.3">
      <c r="P3740" s="7"/>
    </row>
    <row r="3741" spans="16:16" x14ac:dyDescent="0.3">
      <c r="P3741" s="7"/>
    </row>
    <row r="3742" spans="16:16" x14ac:dyDescent="0.3">
      <c r="P3742" s="7"/>
    </row>
    <row r="3743" spans="16:16" x14ac:dyDescent="0.3">
      <c r="P3743" s="7"/>
    </row>
    <row r="3744" spans="16:16" x14ac:dyDescent="0.3">
      <c r="P3744" s="7"/>
    </row>
    <row r="3745" spans="16:16" x14ac:dyDescent="0.3">
      <c r="P3745" s="7"/>
    </row>
    <row r="3746" spans="16:16" x14ac:dyDescent="0.3">
      <c r="P3746" s="7"/>
    </row>
    <row r="3747" spans="16:16" x14ac:dyDescent="0.3">
      <c r="P3747" s="7"/>
    </row>
    <row r="3748" spans="16:16" x14ac:dyDescent="0.3">
      <c r="P3748" s="7"/>
    </row>
    <row r="3749" spans="16:16" x14ac:dyDescent="0.3">
      <c r="P3749" s="7"/>
    </row>
    <row r="3750" spans="16:16" x14ac:dyDescent="0.3">
      <c r="P3750" s="7"/>
    </row>
    <row r="3751" spans="16:16" x14ac:dyDescent="0.3">
      <c r="P3751" s="7"/>
    </row>
    <row r="3752" spans="16:16" x14ac:dyDescent="0.3">
      <c r="P3752" s="7"/>
    </row>
    <row r="3753" spans="16:16" x14ac:dyDescent="0.3">
      <c r="P3753" s="7"/>
    </row>
    <row r="3754" spans="16:16" x14ac:dyDescent="0.3">
      <c r="P3754" s="7"/>
    </row>
    <row r="3755" spans="16:16" x14ac:dyDescent="0.3">
      <c r="P3755" s="7"/>
    </row>
    <row r="3756" spans="16:16" x14ac:dyDescent="0.3">
      <c r="P3756" s="7"/>
    </row>
    <row r="3757" spans="16:16" x14ac:dyDescent="0.3">
      <c r="P3757" s="7"/>
    </row>
    <row r="3758" spans="16:16" x14ac:dyDescent="0.3">
      <c r="P3758" s="7"/>
    </row>
    <row r="3759" spans="16:16" x14ac:dyDescent="0.3">
      <c r="P3759" s="7"/>
    </row>
    <row r="3760" spans="16:16" x14ac:dyDescent="0.3">
      <c r="P3760" s="7"/>
    </row>
    <row r="3761" spans="16:16" x14ac:dyDescent="0.3">
      <c r="P3761" s="7"/>
    </row>
    <row r="3762" spans="16:16" x14ac:dyDescent="0.3">
      <c r="P3762" s="7"/>
    </row>
    <row r="3763" spans="16:16" x14ac:dyDescent="0.3">
      <c r="P3763" s="7"/>
    </row>
    <row r="3764" spans="16:16" x14ac:dyDescent="0.3">
      <c r="P3764" s="7"/>
    </row>
    <row r="3765" spans="16:16" x14ac:dyDescent="0.3">
      <c r="P3765" s="7"/>
    </row>
    <row r="3766" spans="16:16" x14ac:dyDescent="0.3">
      <c r="P3766" s="7"/>
    </row>
    <row r="3767" spans="16:16" x14ac:dyDescent="0.3">
      <c r="P3767" s="7"/>
    </row>
    <row r="3768" spans="16:16" x14ac:dyDescent="0.3">
      <c r="P3768" s="7"/>
    </row>
    <row r="3769" spans="16:16" x14ac:dyDescent="0.3">
      <c r="P3769" s="7"/>
    </row>
    <row r="3770" spans="16:16" x14ac:dyDescent="0.3">
      <c r="P3770" s="7"/>
    </row>
    <row r="3771" spans="16:16" x14ac:dyDescent="0.3">
      <c r="P3771" s="7"/>
    </row>
    <row r="3772" spans="16:16" x14ac:dyDescent="0.3">
      <c r="P3772" s="7"/>
    </row>
    <row r="3773" spans="16:16" x14ac:dyDescent="0.3">
      <c r="P3773" s="7"/>
    </row>
    <row r="3774" spans="16:16" x14ac:dyDescent="0.3">
      <c r="P3774" s="7"/>
    </row>
    <row r="3775" spans="16:16" x14ac:dyDescent="0.3">
      <c r="P3775" s="7"/>
    </row>
    <row r="3776" spans="16:16" x14ac:dyDescent="0.3">
      <c r="P3776" s="7"/>
    </row>
    <row r="3777" spans="16:16" x14ac:dyDescent="0.3">
      <c r="P3777" s="7"/>
    </row>
    <row r="3778" spans="16:16" x14ac:dyDescent="0.3">
      <c r="P3778" s="7"/>
    </row>
    <row r="3779" spans="16:16" x14ac:dyDescent="0.3">
      <c r="P3779" s="7"/>
    </row>
    <row r="3780" spans="16:16" x14ac:dyDescent="0.3">
      <c r="P3780" s="7"/>
    </row>
    <row r="3781" spans="16:16" x14ac:dyDescent="0.3">
      <c r="P3781" s="7"/>
    </row>
    <row r="3782" spans="16:16" x14ac:dyDescent="0.3">
      <c r="P3782" s="7"/>
    </row>
    <row r="3783" spans="16:16" x14ac:dyDescent="0.3">
      <c r="P3783" s="7"/>
    </row>
    <row r="3784" spans="16:16" x14ac:dyDescent="0.3">
      <c r="P3784" s="7"/>
    </row>
    <row r="3785" spans="16:16" x14ac:dyDescent="0.3">
      <c r="P3785" s="7"/>
    </row>
    <row r="3786" spans="16:16" x14ac:dyDescent="0.3">
      <c r="P3786" s="7"/>
    </row>
    <row r="3787" spans="16:16" x14ac:dyDescent="0.3">
      <c r="P3787" s="7"/>
    </row>
    <row r="3788" spans="16:16" x14ac:dyDescent="0.3">
      <c r="P3788" s="7"/>
    </row>
    <row r="3789" spans="16:16" x14ac:dyDescent="0.3">
      <c r="P3789" s="7"/>
    </row>
    <row r="3790" spans="16:16" x14ac:dyDescent="0.3">
      <c r="P3790" s="7"/>
    </row>
    <row r="3791" spans="16:16" x14ac:dyDescent="0.3">
      <c r="P3791" s="7"/>
    </row>
    <row r="3792" spans="16:16" x14ac:dyDescent="0.3">
      <c r="P3792" s="7"/>
    </row>
    <row r="3793" spans="16:16" x14ac:dyDescent="0.3">
      <c r="P3793" s="7"/>
    </row>
    <row r="3794" spans="16:16" x14ac:dyDescent="0.3">
      <c r="P3794" s="7"/>
    </row>
    <row r="3795" spans="16:16" x14ac:dyDescent="0.3">
      <c r="P3795" s="7"/>
    </row>
    <row r="3796" spans="16:16" x14ac:dyDescent="0.3">
      <c r="P3796" s="7"/>
    </row>
    <row r="3797" spans="16:16" x14ac:dyDescent="0.3">
      <c r="P3797" s="7"/>
    </row>
    <row r="3798" spans="16:16" x14ac:dyDescent="0.3">
      <c r="P3798" s="7"/>
    </row>
    <row r="3799" spans="16:16" x14ac:dyDescent="0.3">
      <c r="P3799" s="7"/>
    </row>
    <row r="3800" spans="16:16" x14ac:dyDescent="0.3">
      <c r="P3800" s="7"/>
    </row>
    <row r="3801" spans="16:16" x14ac:dyDescent="0.3">
      <c r="P3801" s="7"/>
    </row>
    <row r="3802" spans="16:16" x14ac:dyDescent="0.3">
      <c r="P3802" s="7"/>
    </row>
    <row r="3803" spans="16:16" x14ac:dyDescent="0.3">
      <c r="P3803" s="7"/>
    </row>
    <row r="3804" spans="16:16" x14ac:dyDescent="0.3">
      <c r="P3804" s="7"/>
    </row>
    <row r="3805" spans="16:16" x14ac:dyDescent="0.3">
      <c r="P3805" s="7"/>
    </row>
    <row r="3806" spans="16:16" x14ac:dyDescent="0.3">
      <c r="P3806" s="7"/>
    </row>
    <row r="3807" spans="16:16" x14ac:dyDescent="0.3">
      <c r="P3807" s="7"/>
    </row>
    <row r="3808" spans="16:16" x14ac:dyDescent="0.3">
      <c r="P3808" s="7"/>
    </row>
    <row r="3809" spans="16:16" x14ac:dyDescent="0.3">
      <c r="P3809" s="7"/>
    </row>
    <row r="3810" spans="16:16" x14ac:dyDescent="0.3">
      <c r="P3810" s="7"/>
    </row>
    <row r="3811" spans="16:16" x14ac:dyDescent="0.3">
      <c r="P3811" s="7"/>
    </row>
    <row r="3812" spans="16:16" x14ac:dyDescent="0.3">
      <c r="P3812" s="7"/>
    </row>
    <row r="3813" spans="16:16" x14ac:dyDescent="0.3">
      <c r="P3813" s="7"/>
    </row>
    <row r="3814" spans="16:16" x14ac:dyDescent="0.3">
      <c r="P3814" s="7"/>
    </row>
    <row r="3815" spans="16:16" x14ac:dyDescent="0.3">
      <c r="P3815" s="7"/>
    </row>
    <row r="3816" spans="16:16" x14ac:dyDescent="0.3">
      <c r="P3816" s="7"/>
    </row>
    <row r="3817" spans="16:16" x14ac:dyDescent="0.3">
      <c r="P3817" s="7"/>
    </row>
    <row r="3818" spans="16:16" x14ac:dyDescent="0.3">
      <c r="P3818" s="7"/>
    </row>
    <row r="3819" spans="16:16" x14ac:dyDescent="0.3">
      <c r="P3819" s="7"/>
    </row>
    <row r="3820" spans="16:16" x14ac:dyDescent="0.3">
      <c r="P3820" s="7"/>
    </row>
    <row r="3821" spans="16:16" x14ac:dyDescent="0.3">
      <c r="P3821" s="7"/>
    </row>
    <row r="3822" spans="16:16" x14ac:dyDescent="0.3">
      <c r="P3822" s="7"/>
    </row>
    <row r="3823" spans="16:16" x14ac:dyDescent="0.3">
      <c r="P3823" s="7"/>
    </row>
    <row r="3824" spans="16:16" x14ac:dyDescent="0.3">
      <c r="P3824" s="7"/>
    </row>
    <row r="3825" spans="16:16" x14ac:dyDescent="0.3">
      <c r="P3825" s="7"/>
    </row>
    <row r="3826" spans="16:16" x14ac:dyDescent="0.3">
      <c r="P3826" s="7"/>
    </row>
    <row r="3827" spans="16:16" x14ac:dyDescent="0.3">
      <c r="P3827" s="7"/>
    </row>
    <row r="3828" spans="16:16" x14ac:dyDescent="0.3">
      <c r="P3828" s="7"/>
    </row>
    <row r="3829" spans="16:16" x14ac:dyDescent="0.3">
      <c r="P3829" s="7"/>
    </row>
    <row r="3830" spans="16:16" x14ac:dyDescent="0.3">
      <c r="P3830" s="7"/>
    </row>
    <row r="3831" spans="16:16" x14ac:dyDescent="0.3">
      <c r="P3831" s="7"/>
    </row>
    <row r="3832" spans="16:16" x14ac:dyDescent="0.3">
      <c r="P3832" s="7"/>
    </row>
    <row r="3833" spans="16:16" x14ac:dyDescent="0.3">
      <c r="P3833" s="7"/>
    </row>
    <row r="3834" spans="16:16" x14ac:dyDescent="0.3">
      <c r="P3834" s="7"/>
    </row>
    <row r="3835" spans="16:16" x14ac:dyDescent="0.3">
      <c r="P3835" s="7"/>
    </row>
    <row r="3836" spans="16:16" x14ac:dyDescent="0.3">
      <c r="P3836" s="7"/>
    </row>
    <row r="3837" spans="16:16" x14ac:dyDescent="0.3">
      <c r="P3837" s="7"/>
    </row>
    <row r="3838" spans="16:16" x14ac:dyDescent="0.3">
      <c r="P3838" s="7"/>
    </row>
    <row r="3839" spans="16:16" x14ac:dyDescent="0.3">
      <c r="P3839" s="7"/>
    </row>
    <row r="3840" spans="16:16" x14ac:dyDescent="0.3">
      <c r="P3840" s="7"/>
    </row>
    <row r="3841" spans="16:16" x14ac:dyDescent="0.3">
      <c r="P3841" s="7"/>
    </row>
    <row r="3842" spans="16:16" x14ac:dyDescent="0.3">
      <c r="P3842" s="7"/>
    </row>
    <row r="3843" spans="16:16" x14ac:dyDescent="0.3">
      <c r="P3843" s="7"/>
    </row>
    <row r="3844" spans="16:16" x14ac:dyDescent="0.3">
      <c r="P3844" s="7"/>
    </row>
    <row r="3845" spans="16:16" x14ac:dyDescent="0.3">
      <c r="P3845" s="7"/>
    </row>
    <row r="3846" spans="16:16" x14ac:dyDescent="0.3">
      <c r="P3846" s="7"/>
    </row>
    <row r="3847" spans="16:16" x14ac:dyDescent="0.3">
      <c r="P3847" s="7"/>
    </row>
    <row r="3848" spans="16:16" x14ac:dyDescent="0.3">
      <c r="P3848" s="7"/>
    </row>
    <row r="3849" spans="16:16" x14ac:dyDescent="0.3">
      <c r="P3849" s="7"/>
    </row>
    <row r="3850" spans="16:16" x14ac:dyDescent="0.3">
      <c r="P3850" s="7"/>
    </row>
    <row r="3851" spans="16:16" x14ac:dyDescent="0.3">
      <c r="P3851" s="7"/>
    </row>
    <row r="3852" spans="16:16" x14ac:dyDescent="0.3">
      <c r="P3852" s="7"/>
    </row>
    <row r="3853" spans="16:16" x14ac:dyDescent="0.3">
      <c r="P3853" s="7"/>
    </row>
    <row r="3854" spans="16:16" x14ac:dyDescent="0.3">
      <c r="P3854" s="7"/>
    </row>
    <row r="3855" spans="16:16" x14ac:dyDescent="0.3">
      <c r="P3855" s="7"/>
    </row>
    <row r="3856" spans="16:16" x14ac:dyDescent="0.3">
      <c r="P3856" s="7"/>
    </row>
    <row r="3857" spans="16:16" x14ac:dyDescent="0.3">
      <c r="P3857" s="7"/>
    </row>
    <row r="3858" spans="16:16" x14ac:dyDescent="0.3">
      <c r="P3858" s="7"/>
    </row>
    <row r="3859" spans="16:16" x14ac:dyDescent="0.3">
      <c r="P3859" s="7"/>
    </row>
    <row r="3860" spans="16:16" x14ac:dyDescent="0.3">
      <c r="P3860" s="7"/>
    </row>
    <row r="3861" spans="16:16" x14ac:dyDescent="0.3">
      <c r="P3861" s="7"/>
    </row>
    <row r="3862" spans="16:16" x14ac:dyDescent="0.3">
      <c r="P3862" s="7"/>
    </row>
    <row r="3863" spans="16:16" x14ac:dyDescent="0.3">
      <c r="P3863" s="7"/>
    </row>
    <row r="3864" spans="16:16" x14ac:dyDescent="0.3">
      <c r="P3864" s="7"/>
    </row>
    <row r="3865" spans="16:16" x14ac:dyDescent="0.3">
      <c r="P3865" s="7"/>
    </row>
    <row r="3866" spans="16:16" x14ac:dyDescent="0.3">
      <c r="P3866" s="7"/>
    </row>
    <row r="3867" spans="16:16" x14ac:dyDescent="0.3">
      <c r="P3867" s="7"/>
    </row>
    <row r="3868" spans="16:16" x14ac:dyDescent="0.3">
      <c r="P3868" s="7"/>
    </row>
    <row r="3869" spans="16:16" x14ac:dyDescent="0.3">
      <c r="P3869" s="7"/>
    </row>
    <row r="3870" spans="16:16" x14ac:dyDescent="0.3">
      <c r="P3870" s="7"/>
    </row>
    <row r="3871" spans="16:16" x14ac:dyDescent="0.3">
      <c r="P3871" s="7"/>
    </row>
    <row r="3872" spans="16:16" x14ac:dyDescent="0.3">
      <c r="P3872" s="7"/>
    </row>
    <row r="3873" spans="16:16" x14ac:dyDescent="0.3">
      <c r="P3873" s="7"/>
    </row>
    <row r="3874" spans="16:16" x14ac:dyDescent="0.3">
      <c r="P3874" s="7"/>
    </row>
    <row r="3875" spans="16:16" x14ac:dyDescent="0.3">
      <c r="P3875" s="7"/>
    </row>
    <row r="3876" spans="16:16" x14ac:dyDescent="0.3">
      <c r="P3876" s="7"/>
    </row>
    <row r="3877" spans="16:16" x14ac:dyDescent="0.3">
      <c r="P3877" s="7"/>
    </row>
    <row r="3878" spans="16:16" x14ac:dyDescent="0.3">
      <c r="P3878" s="7"/>
    </row>
    <row r="3879" spans="16:16" x14ac:dyDescent="0.3">
      <c r="P3879" s="7"/>
    </row>
    <row r="3880" spans="16:16" x14ac:dyDescent="0.3">
      <c r="P3880" s="7"/>
    </row>
    <row r="3881" spans="16:16" x14ac:dyDescent="0.3">
      <c r="P3881" s="7"/>
    </row>
    <row r="3882" spans="16:16" x14ac:dyDescent="0.3">
      <c r="P3882" s="7"/>
    </row>
    <row r="3883" spans="16:16" x14ac:dyDescent="0.3">
      <c r="P3883" s="7"/>
    </row>
    <row r="3884" spans="16:16" x14ac:dyDescent="0.3">
      <c r="P3884" s="7"/>
    </row>
    <row r="3885" spans="16:16" x14ac:dyDescent="0.3">
      <c r="P3885" s="7"/>
    </row>
    <row r="3886" spans="16:16" x14ac:dyDescent="0.3">
      <c r="P3886" s="7"/>
    </row>
    <row r="3887" spans="16:16" x14ac:dyDescent="0.3">
      <c r="P3887" s="7"/>
    </row>
    <row r="3888" spans="16:16" x14ac:dyDescent="0.3">
      <c r="P3888" s="7"/>
    </row>
    <row r="3889" spans="16:16" x14ac:dyDescent="0.3">
      <c r="P3889" s="7"/>
    </row>
    <row r="3890" spans="16:16" x14ac:dyDescent="0.3">
      <c r="P3890" s="7"/>
    </row>
    <row r="3891" spans="16:16" x14ac:dyDescent="0.3">
      <c r="P3891" s="7"/>
    </row>
    <row r="3892" spans="16:16" x14ac:dyDescent="0.3">
      <c r="P3892" s="7"/>
    </row>
    <row r="3893" spans="16:16" x14ac:dyDescent="0.3">
      <c r="P3893" s="7"/>
    </row>
    <row r="3894" spans="16:16" x14ac:dyDescent="0.3">
      <c r="P3894" s="7"/>
    </row>
    <row r="3895" spans="16:16" x14ac:dyDescent="0.3">
      <c r="P3895" s="7"/>
    </row>
    <row r="3896" spans="16:16" x14ac:dyDescent="0.3">
      <c r="P3896" s="7"/>
    </row>
    <row r="3897" spans="16:16" x14ac:dyDescent="0.3">
      <c r="P3897" s="7"/>
    </row>
    <row r="3898" spans="16:16" x14ac:dyDescent="0.3">
      <c r="P3898" s="7"/>
    </row>
    <row r="3899" spans="16:16" x14ac:dyDescent="0.3">
      <c r="P3899" s="7"/>
    </row>
    <row r="3900" spans="16:16" x14ac:dyDescent="0.3">
      <c r="P3900" s="7"/>
    </row>
    <row r="3901" spans="16:16" x14ac:dyDescent="0.3">
      <c r="P3901" s="7"/>
    </row>
    <row r="3902" spans="16:16" x14ac:dyDescent="0.3">
      <c r="P3902" s="7"/>
    </row>
    <row r="3903" spans="16:16" x14ac:dyDescent="0.3">
      <c r="P3903" s="7"/>
    </row>
    <row r="3904" spans="16:16" x14ac:dyDescent="0.3">
      <c r="P3904" s="7"/>
    </row>
    <row r="3905" spans="16:16" x14ac:dyDescent="0.3">
      <c r="P3905" s="7"/>
    </row>
    <row r="3906" spans="16:16" x14ac:dyDescent="0.3">
      <c r="P3906" s="7"/>
    </row>
    <row r="3907" spans="16:16" x14ac:dyDescent="0.3">
      <c r="P3907" s="7"/>
    </row>
    <row r="3908" spans="16:16" x14ac:dyDescent="0.3">
      <c r="P3908" s="7"/>
    </row>
    <row r="3909" spans="16:16" x14ac:dyDescent="0.3">
      <c r="P3909" s="7"/>
    </row>
    <row r="3910" spans="16:16" x14ac:dyDescent="0.3">
      <c r="P3910" s="7"/>
    </row>
    <row r="3911" spans="16:16" x14ac:dyDescent="0.3">
      <c r="P3911" s="7"/>
    </row>
    <row r="3912" spans="16:16" x14ac:dyDescent="0.3">
      <c r="P3912" s="7"/>
    </row>
    <row r="3913" spans="16:16" x14ac:dyDescent="0.3">
      <c r="P3913" s="7"/>
    </row>
    <row r="3914" spans="16:16" x14ac:dyDescent="0.3">
      <c r="P3914" s="7"/>
    </row>
    <row r="3915" spans="16:16" x14ac:dyDescent="0.3">
      <c r="P3915" s="7"/>
    </row>
    <row r="3916" spans="16:16" x14ac:dyDescent="0.3">
      <c r="P3916" s="7"/>
    </row>
    <row r="3917" spans="16:16" x14ac:dyDescent="0.3">
      <c r="P3917" s="7"/>
    </row>
    <row r="3918" spans="16:16" x14ac:dyDescent="0.3">
      <c r="P3918" s="7"/>
    </row>
    <row r="3919" spans="16:16" x14ac:dyDescent="0.3">
      <c r="P3919" s="7"/>
    </row>
    <row r="3920" spans="16:16" x14ac:dyDescent="0.3">
      <c r="P3920" s="7"/>
    </row>
    <row r="3921" spans="16:16" x14ac:dyDescent="0.3">
      <c r="P3921" s="7"/>
    </row>
    <row r="3922" spans="16:16" x14ac:dyDescent="0.3">
      <c r="P3922" s="7"/>
    </row>
    <row r="3923" spans="16:16" x14ac:dyDescent="0.3">
      <c r="P3923" s="7"/>
    </row>
    <row r="3924" spans="16:16" x14ac:dyDescent="0.3">
      <c r="P3924" s="7"/>
    </row>
    <row r="3925" spans="16:16" x14ac:dyDescent="0.3">
      <c r="P3925" s="7"/>
    </row>
    <row r="3926" spans="16:16" x14ac:dyDescent="0.3">
      <c r="P3926" s="7"/>
    </row>
    <row r="3927" spans="16:16" x14ac:dyDescent="0.3">
      <c r="P3927" s="7"/>
    </row>
    <row r="3928" spans="16:16" x14ac:dyDescent="0.3">
      <c r="P3928" s="7"/>
    </row>
    <row r="3929" spans="16:16" x14ac:dyDescent="0.3">
      <c r="P3929" s="7"/>
    </row>
    <row r="3930" spans="16:16" x14ac:dyDescent="0.3">
      <c r="P3930" s="7"/>
    </row>
    <row r="3931" spans="16:16" x14ac:dyDescent="0.3">
      <c r="P3931" s="7"/>
    </row>
    <row r="3932" spans="16:16" x14ac:dyDescent="0.3">
      <c r="P3932" s="7"/>
    </row>
    <row r="3933" spans="16:16" x14ac:dyDescent="0.3">
      <c r="P3933" s="7"/>
    </row>
    <row r="3934" spans="16:16" x14ac:dyDescent="0.3">
      <c r="P3934" s="7"/>
    </row>
    <row r="3935" spans="16:16" x14ac:dyDescent="0.3">
      <c r="P3935" s="7"/>
    </row>
    <row r="3936" spans="16:16" x14ac:dyDescent="0.3">
      <c r="P3936" s="7"/>
    </row>
    <row r="3937" spans="16:16" x14ac:dyDescent="0.3">
      <c r="P3937" s="7"/>
    </row>
    <row r="3938" spans="16:16" x14ac:dyDescent="0.3">
      <c r="P3938" s="7"/>
    </row>
    <row r="3939" spans="16:16" x14ac:dyDescent="0.3">
      <c r="P3939" s="7"/>
    </row>
    <row r="3940" spans="16:16" x14ac:dyDescent="0.3">
      <c r="P3940" s="7"/>
    </row>
    <row r="3941" spans="16:16" x14ac:dyDescent="0.3">
      <c r="P3941" s="7"/>
    </row>
    <row r="3942" spans="16:16" x14ac:dyDescent="0.3">
      <c r="P3942" s="7"/>
    </row>
    <row r="3943" spans="16:16" x14ac:dyDescent="0.3">
      <c r="P3943" s="7"/>
    </row>
    <row r="3944" spans="16:16" x14ac:dyDescent="0.3">
      <c r="P3944" s="7"/>
    </row>
    <row r="3945" spans="16:16" x14ac:dyDescent="0.3">
      <c r="P3945" s="7"/>
    </row>
    <row r="3946" spans="16:16" x14ac:dyDescent="0.3">
      <c r="P3946" s="7"/>
    </row>
    <row r="3947" spans="16:16" x14ac:dyDescent="0.3">
      <c r="P3947" s="7"/>
    </row>
    <row r="3948" spans="16:16" x14ac:dyDescent="0.3">
      <c r="P3948" s="7"/>
    </row>
    <row r="3949" spans="16:16" x14ac:dyDescent="0.3">
      <c r="P3949" s="7"/>
    </row>
    <row r="3950" spans="16:16" x14ac:dyDescent="0.3">
      <c r="P3950" s="7"/>
    </row>
    <row r="3951" spans="16:16" x14ac:dyDescent="0.3">
      <c r="P3951" s="7"/>
    </row>
    <row r="3952" spans="16:16" x14ac:dyDescent="0.3">
      <c r="P3952" s="7"/>
    </row>
    <row r="3953" spans="16:16" x14ac:dyDescent="0.3">
      <c r="P3953" s="7"/>
    </row>
    <row r="3954" spans="16:16" x14ac:dyDescent="0.3">
      <c r="P3954" s="7"/>
    </row>
    <row r="3955" spans="16:16" x14ac:dyDescent="0.3">
      <c r="P3955" s="7"/>
    </row>
    <row r="3956" spans="16:16" x14ac:dyDescent="0.3">
      <c r="P3956" s="7"/>
    </row>
    <row r="3957" spans="16:16" x14ac:dyDescent="0.3">
      <c r="P3957" s="7"/>
    </row>
    <row r="3958" spans="16:16" x14ac:dyDescent="0.3">
      <c r="P3958" s="7"/>
    </row>
    <row r="3959" spans="16:16" x14ac:dyDescent="0.3">
      <c r="P3959" s="7"/>
    </row>
    <row r="3960" spans="16:16" x14ac:dyDescent="0.3">
      <c r="P3960" s="7"/>
    </row>
    <row r="3961" spans="16:16" x14ac:dyDescent="0.3">
      <c r="P3961" s="7"/>
    </row>
    <row r="3962" spans="16:16" x14ac:dyDescent="0.3">
      <c r="P3962" s="7"/>
    </row>
    <row r="3963" spans="16:16" x14ac:dyDescent="0.3">
      <c r="P3963" s="7"/>
    </row>
    <row r="3964" spans="16:16" x14ac:dyDescent="0.3">
      <c r="P3964" s="7"/>
    </row>
    <row r="3965" spans="16:16" x14ac:dyDescent="0.3">
      <c r="P3965" s="7"/>
    </row>
    <row r="3966" spans="16:16" x14ac:dyDescent="0.3">
      <c r="P3966" s="7"/>
    </row>
    <row r="3967" spans="16:16" x14ac:dyDescent="0.3">
      <c r="P3967" s="7"/>
    </row>
    <row r="3968" spans="16:16" x14ac:dyDescent="0.3">
      <c r="P3968" s="7"/>
    </row>
    <row r="3969" spans="16:16" x14ac:dyDescent="0.3">
      <c r="P3969" s="7"/>
    </row>
    <row r="3970" spans="16:16" x14ac:dyDescent="0.3">
      <c r="P3970" s="7"/>
    </row>
    <row r="3971" spans="16:16" x14ac:dyDescent="0.3">
      <c r="P3971" s="7"/>
    </row>
    <row r="3972" spans="16:16" x14ac:dyDescent="0.3">
      <c r="P3972" s="7"/>
    </row>
    <row r="3973" spans="16:16" x14ac:dyDescent="0.3">
      <c r="P3973" s="7"/>
    </row>
    <row r="3974" spans="16:16" x14ac:dyDescent="0.3">
      <c r="P3974" s="7"/>
    </row>
    <row r="3975" spans="16:16" x14ac:dyDescent="0.3">
      <c r="P3975" s="7"/>
    </row>
    <row r="3976" spans="16:16" x14ac:dyDescent="0.3">
      <c r="P3976" s="7"/>
    </row>
    <row r="3977" spans="16:16" x14ac:dyDescent="0.3">
      <c r="P3977" s="7"/>
    </row>
    <row r="3978" spans="16:16" x14ac:dyDescent="0.3">
      <c r="P3978" s="7"/>
    </row>
    <row r="3979" spans="16:16" x14ac:dyDescent="0.3">
      <c r="P3979" s="7"/>
    </row>
    <row r="3980" spans="16:16" x14ac:dyDescent="0.3">
      <c r="P3980" s="7"/>
    </row>
    <row r="3981" spans="16:16" x14ac:dyDescent="0.3">
      <c r="P3981" s="7"/>
    </row>
    <row r="3982" spans="16:16" x14ac:dyDescent="0.3">
      <c r="P3982" s="7"/>
    </row>
    <row r="3983" spans="16:16" x14ac:dyDescent="0.3">
      <c r="P3983" s="7"/>
    </row>
    <row r="3984" spans="16:16" x14ac:dyDescent="0.3">
      <c r="P3984" s="7"/>
    </row>
    <row r="3985" spans="16:16" x14ac:dyDescent="0.3">
      <c r="P3985" s="7"/>
    </row>
    <row r="3986" spans="16:16" x14ac:dyDescent="0.3">
      <c r="P3986" s="7"/>
    </row>
    <row r="3987" spans="16:16" x14ac:dyDescent="0.3">
      <c r="P3987" s="7"/>
    </row>
    <row r="3988" spans="16:16" x14ac:dyDescent="0.3">
      <c r="P3988" s="7"/>
    </row>
    <row r="3989" spans="16:16" x14ac:dyDescent="0.3">
      <c r="P3989" s="7"/>
    </row>
    <row r="3990" spans="16:16" x14ac:dyDescent="0.3">
      <c r="P3990" s="7"/>
    </row>
    <row r="3991" spans="16:16" x14ac:dyDescent="0.3">
      <c r="P3991" s="7"/>
    </row>
    <row r="3992" spans="16:16" x14ac:dyDescent="0.3">
      <c r="P3992" s="7"/>
    </row>
    <row r="3993" spans="16:16" x14ac:dyDescent="0.3">
      <c r="P3993" s="7"/>
    </row>
    <row r="3994" spans="16:16" x14ac:dyDescent="0.3">
      <c r="P3994" s="7"/>
    </row>
    <row r="3995" spans="16:16" x14ac:dyDescent="0.3">
      <c r="P3995" s="7"/>
    </row>
    <row r="3996" spans="16:16" x14ac:dyDescent="0.3">
      <c r="P3996" s="7"/>
    </row>
    <row r="3997" spans="16:16" x14ac:dyDescent="0.3">
      <c r="P3997" s="7"/>
    </row>
    <row r="3998" spans="16:16" x14ac:dyDescent="0.3">
      <c r="P3998" s="7"/>
    </row>
    <row r="3999" spans="16:16" x14ac:dyDescent="0.3">
      <c r="P3999" s="7"/>
    </row>
    <row r="4000" spans="16:16" x14ac:dyDescent="0.3">
      <c r="P4000" s="7"/>
    </row>
    <row r="4001" spans="16:16" x14ac:dyDescent="0.3">
      <c r="P4001" s="7"/>
    </row>
    <row r="4002" spans="16:16" x14ac:dyDescent="0.3">
      <c r="P4002" s="7"/>
    </row>
    <row r="4003" spans="16:16" x14ac:dyDescent="0.3">
      <c r="P4003" s="7"/>
    </row>
    <row r="4004" spans="16:16" x14ac:dyDescent="0.3">
      <c r="P4004" s="7"/>
    </row>
    <row r="4005" spans="16:16" x14ac:dyDescent="0.3">
      <c r="P4005" s="7"/>
    </row>
    <row r="4006" spans="16:16" x14ac:dyDescent="0.3">
      <c r="P4006" s="7"/>
    </row>
    <row r="4007" spans="16:16" x14ac:dyDescent="0.3">
      <c r="P4007" s="7"/>
    </row>
    <row r="4008" spans="16:16" x14ac:dyDescent="0.3">
      <c r="P4008" s="7"/>
    </row>
    <row r="4009" spans="16:16" x14ac:dyDescent="0.3">
      <c r="P4009" s="7"/>
    </row>
    <row r="4010" spans="16:16" x14ac:dyDescent="0.3">
      <c r="P4010" s="7"/>
    </row>
    <row r="4011" spans="16:16" x14ac:dyDescent="0.3">
      <c r="P4011" s="7"/>
    </row>
    <row r="4012" spans="16:16" x14ac:dyDescent="0.3">
      <c r="P4012" s="7"/>
    </row>
    <row r="4013" spans="16:16" x14ac:dyDescent="0.3">
      <c r="P4013" s="7"/>
    </row>
    <row r="4014" spans="16:16" x14ac:dyDescent="0.3">
      <c r="P4014" s="7"/>
    </row>
    <row r="4015" spans="16:16" x14ac:dyDescent="0.3">
      <c r="P4015" s="7"/>
    </row>
    <row r="4016" spans="16:16" x14ac:dyDescent="0.3">
      <c r="P4016" s="7"/>
    </row>
    <row r="4017" spans="16:16" x14ac:dyDescent="0.3">
      <c r="P4017" s="7"/>
    </row>
    <row r="4018" spans="16:16" x14ac:dyDescent="0.3">
      <c r="P4018" s="7"/>
    </row>
    <row r="4019" spans="16:16" x14ac:dyDescent="0.3">
      <c r="P4019" s="7"/>
    </row>
    <row r="4020" spans="16:16" x14ac:dyDescent="0.3">
      <c r="P4020" s="7"/>
    </row>
    <row r="4021" spans="16:16" x14ac:dyDescent="0.3">
      <c r="P4021" s="7"/>
    </row>
    <row r="4022" spans="16:16" x14ac:dyDescent="0.3">
      <c r="P4022" s="7"/>
    </row>
    <row r="4023" spans="16:16" x14ac:dyDescent="0.3">
      <c r="P4023" s="7"/>
    </row>
    <row r="4024" spans="16:16" x14ac:dyDescent="0.3">
      <c r="P4024" s="7"/>
    </row>
    <row r="4025" spans="16:16" x14ac:dyDescent="0.3">
      <c r="P4025" s="7"/>
    </row>
    <row r="4026" spans="16:16" x14ac:dyDescent="0.3">
      <c r="P4026" s="7"/>
    </row>
    <row r="4027" spans="16:16" x14ac:dyDescent="0.3">
      <c r="P4027" s="7"/>
    </row>
    <row r="4028" spans="16:16" x14ac:dyDescent="0.3">
      <c r="P4028" s="7"/>
    </row>
    <row r="4029" spans="16:16" x14ac:dyDescent="0.3">
      <c r="P4029" s="7"/>
    </row>
    <row r="4030" spans="16:16" x14ac:dyDescent="0.3">
      <c r="P4030" s="7"/>
    </row>
    <row r="4031" spans="16:16" x14ac:dyDescent="0.3">
      <c r="P4031" s="7"/>
    </row>
    <row r="4032" spans="16:16" x14ac:dyDescent="0.3">
      <c r="P4032" s="7"/>
    </row>
    <row r="4033" spans="16:16" x14ac:dyDescent="0.3">
      <c r="P4033" s="7"/>
    </row>
    <row r="4034" spans="16:16" x14ac:dyDescent="0.3">
      <c r="P4034" s="7"/>
    </row>
    <row r="4035" spans="16:16" x14ac:dyDescent="0.3">
      <c r="P4035" s="7"/>
    </row>
    <row r="4036" spans="16:16" x14ac:dyDescent="0.3">
      <c r="P4036" s="7"/>
    </row>
    <row r="4037" spans="16:16" x14ac:dyDescent="0.3">
      <c r="P4037" s="7"/>
    </row>
    <row r="4038" spans="16:16" x14ac:dyDescent="0.3">
      <c r="P4038" s="7"/>
    </row>
    <row r="4039" spans="16:16" x14ac:dyDescent="0.3">
      <c r="P4039" s="7"/>
    </row>
    <row r="4040" spans="16:16" x14ac:dyDescent="0.3">
      <c r="P4040" s="7"/>
    </row>
    <row r="4041" spans="16:16" x14ac:dyDescent="0.3">
      <c r="P4041" s="7"/>
    </row>
    <row r="4042" spans="16:16" x14ac:dyDescent="0.3">
      <c r="P4042" s="7"/>
    </row>
    <row r="4043" spans="16:16" x14ac:dyDescent="0.3">
      <c r="P4043" s="7"/>
    </row>
    <row r="4044" spans="16:16" x14ac:dyDescent="0.3">
      <c r="P4044" s="7"/>
    </row>
    <row r="4045" spans="16:16" x14ac:dyDescent="0.3">
      <c r="P4045" s="7"/>
    </row>
    <row r="4046" spans="16:16" x14ac:dyDescent="0.3">
      <c r="P4046" s="7"/>
    </row>
    <row r="4047" spans="16:16" x14ac:dyDescent="0.3">
      <c r="P4047" s="7"/>
    </row>
    <row r="4048" spans="16:16" x14ac:dyDescent="0.3">
      <c r="P4048" s="7"/>
    </row>
    <row r="4049" spans="16:16" x14ac:dyDescent="0.3">
      <c r="P4049" s="7"/>
    </row>
    <row r="4050" spans="16:16" x14ac:dyDescent="0.3">
      <c r="P4050" s="7"/>
    </row>
    <row r="4051" spans="16:16" x14ac:dyDescent="0.3">
      <c r="P4051" s="7"/>
    </row>
    <row r="4052" spans="16:16" x14ac:dyDescent="0.3">
      <c r="P4052" s="7"/>
    </row>
    <row r="4053" spans="16:16" x14ac:dyDescent="0.3">
      <c r="P4053" s="7"/>
    </row>
    <row r="4054" spans="16:16" x14ac:dyDescent="0.3">
      <c r="P4054" s="7"/>
    </row>
    <row r="4055" spans="16:16" x14ac:dyDescent="0.3">
      <c r="P4055" s="7"/>
    </row>
    <row r="4056" spans="16:16" x14ac:dyDescent="0.3">
      <c r="P4056" s="7"/>
    </row>
    <row r="4057" spans="16:16" x14ac:dyDescent="0.3">
      <c r="P4057" s="7"/>
    </row>
    <row r="4058" spans="16:16" x14ac:dyDescent="0.3">
      <c r="P4058" s="7"/>
    </row>
    <row r="4059" spans="16:16" x14ac:dyDescent="0.3">
      <c r="P4059" s="7"/>
    </row>
    <row r="4060" spans="16:16" x14ac:dyDescent="0.3">
      <c r="P4060" s="7"/>
    </row>
    <row r="4061" spans="16:16" x14ac:dyDescent="0.3">
      <c r="P4061" s="7"/>
    </row>
    <row r="4062" spans="16:16" x14ac:dyDescent="0.3">
      <c r="P4062" s="7"/>
    </row>
    <row r="4063" spans="16:16" x14ac:dyDescent="0.3">
      <c r="P4063" s="7"/>
    </row>
    <row r="4064" spans="16:16" x14ac:dyDescent="0.3">
      <c r="P4064" s="7"/>
    </row>
    <row r="4065" spans="16:16" x14ac:dyDescent="0.3">
      <c r="P4065" s="7"/>
    </row>
    <row r="4066" spans="16:16" x14ac:dyDescent="0.3">
      <c r="P4066" s="7"/>
    </row>
    <row r="4067" spans="16:16" x14ac:dyDescent="0.3">
      <c r="P4067" s="7"/>
    </row>
    <row r="4068" spans="16:16" x14ac:dyDescent="0.3">
      <c r="P4068" s="7"/>
    </row>
    <row r="4069" spans="16:16" x14ac:dyDescent="0.3">
      <c r="P4069" s="7"/>
    </row>
    <row r="4070" spans="16:16" x14ac:dyDescent="0.3">
      <c r="P4070" s="7"/>
    </row>
    <row r="4071" spans="16:16" x14ac:dyDescent="0.3">
      <c r="P4071" s="7"/>
    </row>
    <row r="4072" spans="16:16" x14ac:dyDescent="0.3">
      <c r="P4072" s="7"/>
    </row>
    <row r="4073" spans="16:16" x14ac:dyDescent="0.3">
      <c r="P4073" s="7"/>
    </row>
    <row r="4074" spans="16:16" x14ac:dyDescent="0.3">
      <c r="P4074" s="7"/>
    </row>
    <row r="4075" spans="16:16" x14ac:dyDescent="0.3">
      <c r="P4075" s="7"/>
    </row>
    <row r="4076" spans="16:16" x14ac:dyDescent="0.3">
      <c r="P4076" s="7"/>
    </row>
    <row r="4077" spans="16:16" x14ac:dyDescent="0.3">
      <c r="P4077" s="7"/>
    </row>
    <row r="4078" spans="16:16" x14ac:dyDescent="0.3">
      <c r="P4078" s="7"/>
    </row>
    <row r="4079" spans="16:16" x14ac:dyDescent="0.3">
      <c r="P4079" s="7"/>
    </row>
    <row r="4080" spans="16:16" x14ac:dyDescent="0.3">
      <c r="P4080" s="7"/>
    </row>
    <row r="4081" spans="16:16" x14ac:dyDescent="0.3">
      <c r="P4081" s="7"/>
    </row>
    <row r="4082" spans="16:16" x14ac:dyDescent="0.3">
      <c r="P4082" s="7"/>
    </row>
    <row r="4083" spans="16:16" x14ac:dyDescent="0.3">
      <c r="P4083" s="7"/>
    </row>
    <row r="4084" spans="16:16" x14ac:dyDescent="0.3">
      <c r="P4084" s="7"/>
    </row>
    <row r="4085" spans="16:16" x14ac:dyDescent="0.3">
      <c r="P4085" s="7"/>
    </row>
    <row r="4086" spans="16:16" x14ac:dyDescent="0.3">
      <c r="P4086" s="7"/>
    </row>
    <row r="4087" spans="16:16" x14ac:dyDescent="0.3">
      <c r="P4087" s="7"/>
    </row>
    <row r="4088" spans="16:16" x14ac:dyDescent="0.3">
      <c r="P4088" s="7"/>
    </row>
    <row r="4089" spans="16:16" x14ac:dyDescent="0.3">
      <c r="P4089" s="7"/>
    </row>
    <row r="4090" spans="16:16" x14ac:dyDescent="0.3">
      <c r="P4090" s="7"/>
    </row>
    <row r="4091" spans="16:16" x14ac:dyDescent="0.3">
      <c r="P4091" s="7"/>
    </row>
    <row r="4092" spans="16:16" x14ac:dyDescent="0.3">
      <c r="P4092" s="7"/>
    </row>
    <row r="4093" spans="16:16" x14ac:dyDescent="0.3">
      <c r="P4093" s="7"/>
    </row>
    <row r="4094" spans="16:16" x14ac:dyDescent="0.3">
      <c r="P4094" s="7"/>
    </row>
    <row r="4095" spans="16:16" x14ac:dyDescent="0.3">
      <c r="P4095" s="7"/>
    </row>
    <row r="4096" spans="16:16" x14ac:dyDescent="0.3">
      <c r="P4096" s="7"/>
    </row>
    <row r="4097" spans="16:16" x14ac:dyDescent="0.3">
      <c r="P4097" s="7"/>
    </row>
    <row r="4098" spans="16:16" x14ac:dyDescent="0.3">
      <c r="P4098" s="7"/>
    </row>
    <row r="4099" spans="16:16" x14ac:dyDescent="0.3">
      <c r="P4099" s="7"/>
    </row>
    <row r="4100" spans="16:16" x14ac:dyDescent="0.3">
      <c r="P4100" s="7"/>
    </row>
    <row r="4101" spans="16:16" x14ac:dyDescent="0.3">
      <c r="P4101" s="7"/>
    </row>
    <row r="4102" spans="16:16" x14ac:dyDescent="0.3">
      <c r="P4102" s="7"/>
    </row>
    <row r="4103" spans="16:16" x14ac:dyDescent="0.3">
      <c r="P4103" s="7"/>
    </row>
    <row r="4104" spans="16:16" x14ac:dyDescent="0.3">
      <c r="P4104" s="7"/>
    </row>
    <row r="4105" spans="16:16" x14ac:dyDescent="0.3">
      <c r="P4105" s="7"/>
    </row>
    <row r="4106" spans="16:16" x14ac:dyDescent="0.3">
      <c r="P4106" s="7"/>
    </row>
    <row r="4107" spans="16:16" x14ac:dyDescent="0.3">
      <c r="P4107" s="7"/>
    </row>
    <row r="4108" spans="16:16" x14ac:dyDescent="0.3">
      <c r="P4108" s="7"/>
    </row>
    <row r="4109" spans="16:16" x14ac:dyDescent="0.3">
      <c r="P4109" s="7"/>
    </row>
    <row r="4110" spans="16:16" x14ac:dyDescent="0.3">
      <c r="P4110" s="7"/>
    </row>
    <row r="4111" spans="16:16" x14ac:dyDescent="0.3">
      <c r="P4111" s="7"/>
    </row>
    <row r="4112" spans="16:16" x14ac:dyDescent="0.3">
      <c r="P4112" s="7"/>
    </row>
    <row r="4113" spans="16:16" x14ac:dyDescent="0.3">
      <c r="P4113" s="7"/>
    </row>
    <row r="4114" spans="16:16" x14ac:dyDescent="0.3">
      <c r="P4114" s="7"/>
    </row>
    <row r="4115" spans="16:16" x14ac:dyDescent="0.3">
      <c r="P4115" s="7"/>
    </row>
    <row r="4116" spans="16:16" x14ac:dyDescent="0.3">
      <c r="P4116" s="7"/>
    </row>
    <row r="4117" spans="16:16" x14ac:dyDescent="0.3">
      <c r="P4117" s="7"/>
    </row>
    <row r="4118" spans="16:16" x14ac:dyDescent="0.3">
      <c r="P4118" s="7"/>
    </row>
    <row r="4119" spans="16:16" x14ac:dyDescent="0.3">
      <c r="P4119" s="7"/>
    </row>
    <row r="4120" spans="16:16" x14ac:dyDescent="0.3">
      <c r="P4120" s="7"/>
    </row>
    <row r="4121" spans="16:16" x14ac:dyDescent="0.3">
      <c r="P4121" s="7"/>
    </row>
    <row r="4122" spans="16:16" x14ac:dyDescent="0.3">
      <c r="P4122" s="7"/>
    </row>
    <row r="4123" spans="16:16" x14ac:dyDescent="0.3">
      <c r="P4123" s="7"/>
    </row>
    <row r="4124" spans="16:16" x14ac:dyDescent="0.3">
      <c r="P4124" s="7"/>
    </row>
    <row r="4125" spans="16:16" x14ac:dyDescent="0.3">
      <c r="P4125" s="7"/>
    </row>
    <row r="4126" spans="16:16" x14ac:dyDescent="0.3">
      <c r="P4126" s="7"/>
    </row>
    <row r="4127" spans="16:16" x14ac:dyDescent="0.3">
      <c r="P4127" s="7"/>
    </row>
    <row r="4128" spans="16:16" x14ac:dyDescent="0.3">
      <c r="P4128" s="7"/>
    </row>
    <row r="4129" spans="16:16" x14ac:dyDescent="0.3">
      <c r="P4129" s="7"/>
    </row>
    <row r="4130" spans="16:16" x14ac:dyDescent="0.3">
      <c r="P4130" s="7"/>
    </row>
    <row r="4131" spans="16:16" x14ac:dyDescent="0.3">
      <c r="P4131" s="7"/>
    </row>
    <row r="4132" spans="16:16" x14ac:dyDescent="0.3">
      <c r="P4132" s="7"/>
    </row>
    <row r="4133" spans="16:16" x14ac:dyDescent="0.3">
      <c r="P4133" s="7"/>
    </row>
    <row r="4134" spans="16:16" x14ac:dyDescent="0.3">
      <c r="P4134" s="7"/>
    </row>
    <row r="4135" spans="16:16" x14ac:dyDescent="0.3">
      <c r="P4135" s="7"/>
    </row>
    <row r="4136" spans="16:16" x14ac:dyDescent="0.3">
      <c r="P4136" s="7"/>
    </row>
    <row r="4137" spans="16:16" x14ac:dyDescent="0.3">
      <c r="P4137" s="7"/>
    </row>
    <row r="4138" spans="16:16" x14ac:dyDescent="0.3">
      <c r="P4138" s="7"/>
    </row>
    <row r="4139" spans="16:16" x14ac:dyDescent="0.3">
      <c r="P4139" s="7"/>
    </row>
    <row r="4140" spans="16:16" x14ac:dyDescent="0.3">
      <c r="P4140" s="7"/>
    </row>
    <row r="4141" spans="16:16" x14ac:dyDescent="0.3">
      <c r="P4141" s="7"/>
    </row>
    <row r="4142" spans="16:16" x14ac:dyDescent="0.3">
      <c r="P4142" s="7"/>
    </row>
    <row r="4143" spans="16:16" x14ac:dyDescent="0.3">
      <c r="P4143" s="7"/>
    </row>
    <row r="4144" spans="16:16" x14ac:dyDescent="0.3">
      <c r="P4144" s="7"/>
    </row>
    <row r="4145" spans="16:16" x14ac:dyDescent="0.3">
      <c r="P4145" s="7"/>
    </row>
    <row r="4146" spans="16:16" x14ac:dyDescent="0.3">
      <c r="P4146" s="7"/>
    </row>
    <row r="4147" spans="16:16" x14ac:dyDescent="0.3">
      <c r="P4147" s="7"/>
    </row>
    <row r="4148" spans="16:16" x14ac:dyDescent="0.3">
      <c r="P4148" s="7"/>
    </row>
    <row r="4149" spans="16:16" x14ac:dyDescent="0.3">
      <c r="P4149" s="7"/>
    </row>
    <row r="4150" spans="16:16" x14ac:dyDescent="0.3">
      <c r="P4150" s="7"/>
    </row>
    <row r="4151" spans="16:16" x14ac:dyDescent="0.3">
      <c r="P4151" s="7"/>
    </row>
    <row r="4152" spans="16:16" x14ac:dyDescent="0.3">
      <c r="P4152" s="7"/>
    </row>
    <row r="4153" spans="16:16" x14ac:dyDescent="0.3">
      <c r="P4153" s="7"/>
    </row>
    <row r="4154" spans="16:16" x14ac:dyDescent="0.3">
      <c r="P4154" s="7"/>
    </row>
    <row r="4155" spans="16:16" x14ac:dyDescent="0.3">
      <c r="P4155" s="7"/>
    </row>
    <row r="4156" spans="16:16" x14ac:dyDescent="0.3">
      <c r="P4156" s="7"/>
    </row>
    <row r="4157" spans="16:16" x14ac:dyDescent="0.3">
      <c r="P4157" s="7"/>
    </row>
    <row r="4158" spans="16:16" x14ac:dyDescent="0.3">
      <c r="P4158" s="7"/>
    </row>
    <row r="4159" spans="16:16" x14ac:dyDescent="0.3">
      <c r="P4159" s="7"/>
    </row>
    <row r="4160" spans="16:16" x14ac:dyDescent="0.3">
      <c r="P4160" s="7"/>
    </row>
    <row r="4161" spans="16:16" x14ac:dyDescent="0.3">
      <c r="P4161" s="7"/>
    </row>
    <row r="4162" spans="16:16" x14ac:dyDescent="0.3">
      <c r="P4162" s="7"/>
    </row>
    <row r="4163" spans="16:16" x14ac:dyDescent="0.3">
      <c r="P4163" s="7"/>
    </row>
    <row r="4164" spans="16:16" x14ac:dyDescent="0.3">
      <c r="P4164" s="7"/>
    </row>
    <row r="4165" spans="16:16" x14ac:dyDescent="0.3">
      <c r="P4165" s="7"/>
    </row>
    <row r="4166" spans="16:16" x14ac:dyDescent="0.3">
      <c r="P4166" s="7"/>
    </row>
    <row r="4167" spans="16:16" x14ac:dyDescent="0.3">
      <c r="P4167" s="7"/>
    </row>
    <row r="4168" spans="16:16" x14ac:dyDescent="0.3">
      <c r="P4168" s="7"/>
    </row>
    <row r="4169" spans="16:16" x14ac:dyDescent="0.3">
      <c r="P4169" s="7"/>
    </row>
    <row r="4170" spans="16:16" x14ac:dyDescent="0.3">
      <c r="P4170" s="7"/>
    </row>
    <row r="4171" spans="16:16" x14ac:dyDescent="0.3">
      <c r="P4171" s="7"/>
    </row>
    <row r="4172" spans="16:16" x14ac:dyDescent="0.3">
      <c r="P4172" s="7"/>
    </row>
    <row r="4173" spans="16:16" x14ac:dyDescent="0.3">
      <c r="P4173" s="7"/>
    </row>
    <row r="4174" spans="16:16" x14ac:dyDescent="0.3">
      <c r="P4174" s="7"/>
    </row>
    <row r="4175" spans="16:16" x14ac:dyDescent="0.3">
      <c r="P4175" s="7"/>
    </row>
    <row r="4176" spans="16:16" x14ac:dyDescent="0.3">
      <c r="P4176" s="7"/>
    </row>
    <row r="4177" spans="16:16" x14ac:dyDescent="0.3">
      <c r="P4177" s="7"/>
    </row>
    <row r="4178" spans="16:16" x14ac:dyDescent="0.3">
      <c r="P4178" s="7"/>
    </row>
    <row r="4179" spans="16:16" x14ac:dyDescent="0.3">
      <c r="P4179" s="7"/>
    </row>
    <row r="4180" spans="16:16" x14ac:dyDescent="0.3">
      <c r="P4180" s="7"/>
    </row>
    <row r="4181" spans="16:16" x14ac:dyDescent="0.3">
      <c r="P4181" s="7"/>
    </row>
    <row r="4182" spans="16:16" x14ac:dyDescent="0.3">
      <c r="P4182" s="7"/>
    </row>
    <row r="4183" spans="16:16" x14ac:dyDescent="0.3">
      <c r="P4183" s="7"/>
    </row>
    <row r="4184" spans="16:16" x14ac:dyDescent="0.3">
      <c r="P4184" s="7"/>
    </row>
    <row r="4185" spans="16:16" x14ac:dyDescent="0.3">
      <c r="P4185" s="7"/>
    </row>
    <row r="4186" spans="16:16" x14ac:dyDescent="0.3">
      <c r="P4186" s="7"/>
    </row>
    <row r="4187" spans="16:16" x14ac:dyDescent="0.3">
      <c r="P4187" s="7"/>
    </row>
    <row r="4188" spans="16:16" x14ac:dyDescent="0.3">
      <c r="P4188" s="7"/>
    </row>
    <row r="4189" spans="16:16" x14ac:dyDescent="0.3">
      <c r="P4189" s="7"/>
    </row>
    <row r="4190" spans="16:16" x14ac:dyDescent="0.3">
      <c r="P4190" s="7"/>
    </row>
    <row r="4191" spans="16:16" x14ac:dyDescent="0.3">
      <c r="P4191" s="7"/>
    </row>
    <row r="4192" spans="16:16" x14ac:dyDescent="0.3">
      <c r="P4192" s="7"/>
    </row>
    <row r="4193" spans="16:16" x14ac:dyDescent="0.3">
      <c r="P4193" s="7"/>
    </row>
    <row r="4194" spans="16:16" x14ac:dyDescent="0.3">
      <c r="P4194" s="7"/>
    </row>
    <row r="4195" spans="16:16" x14ac:dyDescent="0.3">
      <c r="P4195" s="7"/>
    </row>
    <row r="4196" spans="16:16" x14ac:dyDescent="0.3">
      <c r="P4196" s="7"/>
    </row>
    <row r="4197" spans="16:16" x14ac:dyDescent="0.3">
      <c r="P4197" s="7"/>
    </row>
    <row r="4198" spans="16:16" x14ac:dyDescent="0.3">
      <c r="P4198" s="7"/>
    </row>
    <row r="4199" spans="16:16" x14ac:dyDescent="0.3">
      <c r="P4199" s="7"/>
    </row>
    <row r="4200" spans="16:16" x14ac:dyDescent="0.3">
      <c r="P4200" s="7"/>
    </row>
    <row r="4201" spans="16:16" x14ac:dyDescent="0.3">
      <c r="P4201" s="7"/>
    </row>
    <row r="4202" spans="16:16" x14ac:dyDescent="0.3">
      <c r="P4202" s="7"/>
    </row>
    <row r="4203" spans="16:16" x14ac:dyDescent="0.3">
      <c r="P4203" s="7"/>
    </row>
    <row r="4204" spans="16:16" x14ac:dyDescent="0.3">
      <c r="P4204" s="7"/>
    </row>
    <row r="4205" spans="16:16" x14ac:dyDescent="0.3">
      <c r="P4205" s="7"/>
    </row>
    <row r="4206" spans="16:16" x14ac:dyDescent="0.3">
      <c r="P4206" s="7"/>
    </row>
    <row r="4207" spans="16:16" x14ac:dyDescent="0.3">
      <c r="P4207" s="7"/>
    </row>
    <row r="4208" spans="16:16" x14ac:dyDescent="0.3">
      <c r="P4208" s="7"/>
    </row>
    <row r="4209" spans="16:16" x14ac:dyDescent="0.3">
      <c r="P4209" s="7"/>
    </row>
    <row r="4210" spans="16:16" x14ac:dyDescent="0.3">
      <c r="P4210" s="7"/>
    </row>
    <row r="4211" spans="16:16" x14ac:dyDescent="0.3">
      <c r="P4211" s="7"/>
    </row>
    <row r="4212" spans="16:16" x14ac:dyDescent="0.3">
      <c r="P4212" s="7"/>
    </row>
    <row r="4213" spans="16:16" x14ac:dyDescent="0.3">
      <c r="P4213" s="7"/>
    </row>
    <row r="4214" spans="16:16" x14ac:dyDescent="0.3">
      <c r="P4214" s="7"/>
    </row>
    <row r="4215" spans="16:16" x14ac:dyDescent="0.3">
      <c r="P4215" s="7"/>
    </row>
    <row r="4216" spans="16:16" x14ac:dyDescent="0.3">
      <c r="P4216" s="7"/>
    </row>
    <row r="4217" spans="16:16" x14ac:dyDescent="0.3">
      <c r="P4217" s="7"/>
    </row>
    <row r="4218" spans="16:16" x14ac:dyDescent="0.3">
      <c r="P4218" s="7"/>
    </row>
    <row r="4219" spans="16:16" x14ac:dyDescent="0.3">
      <c r="P4219" s="7"/>
    </row>
    <row r="4220" spans="16:16" x14ac:dyDescent="0.3">
      <c r="P4220" s="7"/>
    </row>
    <row r="4221" spans="16:16" x14ac:dyDescent="0.3">
      <c r="P4221" s="7"/>
    </row>
    <row r="4222" spans="16:16" x14ac:dyDescent="0.3">
      <c r="P4222" s="7"/>
    </row>
    <row r="4223" spans="16:16" x14ac:dyDescent="0.3">
      <c r="P4223" s="7"/>
    </row>
    <row r="4224" spans="16:16" x14ac:dyDescent="0.3">
      <c r="P4224" s="7"/>
    </row>
    <row r="4225" spans="16:16" x14ac:dyDescent="0.3">
      <c r="P4225" s="7"/>
    </row>
    <row r="4226" spans="16:16" x14ac:dyDescent="0.3">
      <c r="P4226" s="7"/>
    </row>
    <row r="4227" spans="16:16" x14ac:dyDescent="0.3">
      <c r="P4227" s="7"/>
    </row>
    <row r="4228" spans="16:16" x14ac:dyDescent="0.3">
      <c r="P4228" s="7"/>
    </row>
    <row r="4229" spans="16:16" x14ac:dyDescent="0.3">
      <c r="P4229" s="7"/>
    </row>
    <row r="4230" spans="16:16" x14ac:dyDescent="0.3">
      <c r="P4230" s="7"/>
    </row>
    <row r="4231" spans="16:16" x14ac:dyDescent="0.3">
      <c r="P4231" s="7"/>
    </row>
    <row r="4232" spans="16:16" x14ac:dyDescent="0.3">
      <c r="P4232" s="7"/>
    </row>
    <row r="4233" spans="16:16" x14ac:dyDescent="0.3">
      <c r="P4233" s="7"/>
    </row>
    <row r="4234" spans="16:16" x14ac:dyDescent="0.3">
      <c r="P4234" s="7"/>
    </row>
    <row r="4235" spans="16:16" x14ac:dyDescent="0.3">
      <c r="P4235" s="7"/>
    </row>
    <row r="4236" spans="16:16" x14ac:dyDescent="0.3">
      <c r="P4236" s="7"/>
    </row>
    <row r="4237" spans="16:16" x14ac:dyDescent="0.3">
      <c r="P4237" s="7"/>
    </row>
    <row r="4238" spans="16:16" x14ac:dyDescent="0.3">
      <c r="P4238" s="7"/>
    </row>
    <row r="4239" spans="16:16" x14ac:dyDescent="0.3">
      <c r="P4239" s="7"/>
    </row>
    <row r="4240" spans="16:16" x14ac:dyDescent="0.3">
      <c r="P4240" s="7"/>
    </row>
    <row r="4241" spans="16:16" x14ac:dyDescent="0.3">
      <c r="P4241" s="7"/>
    </row>
    <row r="4242" spans="16:16" x14ac:dyDescent="0.3">
      <c r="P4242" s="7"/>
    </row>
    <row r="4243" spans="16:16" x14ac:dyDescent="0.3">
      <c r="P4243" s="7"/>
    </row>
    <row r="4244" spans="16:16" x14ac:dyDescent="0.3">
      <c r="P4244" s="7"/>
    </row>
    <row r="4245" spans="16:16" x14ac:dyDescent="0.3">
      <c r="P4245" s="7"/>
    </row>
    <row r="4246" spans="16:16" x14ac:dyDescent="0.3">
      <c r="P4246" s="7"/>
    </row>
    <row r="4247" spans="16:16" x14ac:dyDescent="0.3">
      <c r="P4247" s="7"/>
    </row>
    <row r="4248" spans="16:16" x14ac:dyDescent="0.3">
      <c r="P4248" s="7"/>
    </row>
    <row r="4249" spans="16:16" x14ac:dyDescent="0.3">
      <c r="P4249" s="7"/>
    </row>
    <row r="4250" spans="16:16" x14ac:dyDescent="0.3">
      <c r="P4250" s="7"/>
    </row>
    <row r="4251" spans="16:16" x14ac:dyDescent="0.3">
      <c r="P4251" s="7"/>
    </row>
    <row r="4252" spans="16:16" x14ac:dyDescent="0.3">
      <c r="P4252" s="7"/>
    </row>
    <row r="4253" spans="16:16" x14ac:dyDescent="0.3">
      <c r="P4253" s="7"/>
    </row>
    <row r="4254" spans="16:16" x14ac:dyDescent="0.3">
      <c r="P4254" s="7"/>
    </row>
    <row r="4255" spans="16:16" x14ac:dyDescent="0.3">
      <c r="P4255" s="7"/>
    </row>
    <row r="4256" spans="16:16" x14ac:dyDescent="0.3">
      <c r="P4256" s="7"/>
    </row>
    <row r="4257" spans="16:16" x14ac:dyDescent="0.3">
      <c r="P4257" s="7"/>
    </row>
    <row r="4258" spans="16:16" x14ac:dyDescent="0.3">
      <c r="P4258" s="7"/>
    </row>
    <row r="4259" spans="16:16" x14ac:dyDescent="0.3">
      <c r="P4259" s="7"/>
    </row>
    <row r="4260" spans="16:16" x14ac:dyDescent="0.3">
      <c r="P4260" s="7"/>
    </row>
    <row r="4261" spans="16:16" x14ac:dyDescent="0.3">
      <c r="P4261" s="7"/>
    </row>
    <row r="4262" spans="16:16" x14ac:dyDescent="0.3">
      <c r="P4262" s="7"/>
    </row>
    <row r="4263" spans="16:16" x14ac:dyDescent="0.3">
      <c r="P4263" s="7"/>
    </row>
    <row r="4264" spans="16:16" x14ac:dyDescent="0.3">
      <c r="P4264" s="7"/>
    </row>
    <row r="4265" spans="16:16" x14ac:dyDescent="0.3">
      <c r="P4265" s="7"/>
    </row>
    <row r="4266" spans="16:16" x14ac:dyDescent="0.3">
      <c r="P4266" s="7"/>
    </row>
    <row r="4267" spans="16:16" x14ac:dyDescent="0.3">
      <c r="P4267" s="7"/>
    </row>
    <row r="4268" spans="16:16" x14ac:dyDescent="0.3">
      <c r="P4268" s="7"/>
    </row>
    <row r="4269" spans="16:16" x14ac:dyDescent="0.3">
      <c r="P4269" s="7"/>
    </row>
    <row r="4270" spans="16:16" x14ac:dyDescent="0.3">
      <c r="P4270" s="7"/>
    </row>
    <row r="4271" spans="16:16" x14ac:dyDescent="0.3">
      <c r="P4271" s="7"/>
    </row>
    <row r="4272" spans="16:16" x14ac:dyDescent="0.3">
      <c r="P4272" s="7"/>
    </row>
    <row r="4273" spans="16:16" x14ac:dyDescent="0.3">
      <c r="P4273" s="7"/>
    </row>
    <row r="4274" spans="16:16" x14ac:dyDescent="0.3">
      <c r="P4274" s="7"/>
    </row>
    <row r="4275" spans="16:16" x14ac:dyDescent="0.3">
      <c r="P4275" s="7"/>
    </row>
    <row r="4276" spans="16:16" x14ac:dyDescent="0.3">
      <c r="P4276" s="7"/>
    </row>
    <row r="4277" spans="16:16" x14ac:dyDescent="0.3">
      <c r="P4277" s="7"/>
    </row>
    <row r="4278" spans="16:16" x14ac:dyDescent="0.3">
      <c r="P4278" s="7"/>
    </row>
    <row r="4279" spans="16:16" x14ac:dyDescent="0.3">
      <c r="P4279" s="7"/>
    </row>
    <row r="4280" spans="16:16" x14ac:dyDescent="0.3">
      <c r="P4280" s="7"/>
    </row>
    <row r="4281" spans="16:16" x14ac:dyDescent="0.3">
      <c r="P4281" s="7"/>
    </row>
    <row r="4282" spans="16:16" x14ac:dyDescent="0.3">
      <c r="P4282" s="7"/>
    </row>
    <row r="4283" spans="16:16" x14ac:dyDescent="0.3">
      <c r="P4283" s="7"/>
    </row>
    <row r="4284" spans="16:16" x14ac:dyDescent="0.3">
      <c r="P4284" s="7"/>
    </row>
    <row r="4285" spans="16:16" x14ac:dyDescent="0.3">
      <c r="P4285" s="7"/>
    </row>
    <row r="4286" spans="16:16" x14ac:dyDescent="0.3">
      <c r="P4286" s="7"/>
    </row>
    <row r="4287" spans="16:16" x14ac:dyDescent="0.3">
      <c r="P4287" s="7"/>
    </row>
    <row r="4288" spans="16:16" x14ac:dyDescent="0.3">
      <c r="P4288" s="7"/>
    </row>
    <row r="4289" spans="16:16" x14ac:dyDescent="0.3">
      <c r="P4289" s="7"/>
    </row>
    <row r="4290" spans="16:16" x14ac:dyDescent="0.3">
      <c r="P4290" s="7"/>
    </row>
    <row r="4291" spans="16:16" x14ac:dyDescent="0.3">
      <c r="P4291" s="7"/>
    </row>
    <row r="4292" spans="16:16" x14ac:dyDescent="0.3">
      <c r="P4292" s="7"/>
    </row>
    <row r="4293" spans="16:16" x14ac:dyDescent="0.3">
      <c r="P4293" s="7"/>
    </row>
    <row r="4294" spans="16:16" x14ac:dyDescent="0.3">
      <c r="P4294" s="7"/>
    </row>
    <row r="4295" spans="16:16" x14ac:dyDescent="0.3">
      <c r="P4295" s="7"/>
    </row>
    <row r="4296" spans="16:16" x14ac:dyDescent="0.3">
      <c r="P4296" s="7"/>
    </row>
    <row r="4297" spans="16:16" x14ac:dyDescent="0.3">
      <c r="P4297" s="7"/>
    </row>
    <row r="4298" spans="16:16" x14ac:dyDescent="0.3">
      <c r="P4298" s="7"/>
    </row>
    <row r="4299" spans="16:16" x14ac:dyDescent="0.3">
      <c r="P4299" s="7"/>
    </row>
    <row r="4300" spans="16:16" x14ac:dyDescent="0.3">
      <c r="P4300" s="7"/>
    </row>
    <row r="4301" spans="16:16" x14ac:dyDescent="0.3">
      <c r="P4301" s="7"/>
    </row>
    <row r="4302" spans="16:16" x14ac:dyDescent="0.3">
      <c r="P4302" s="7"/>
    </row>
    <row r="4303" spans="16:16" x14ac:dyDescent="0.3">
      <c r="P4303" s="7"/>
    </row>
    <row r="4304" spans="16:16" x14ac:dyDescent="0.3">
      <c r="P4304" s="7"/>
    </row>
    <row r="4305" spans="16:16" x14ac:dyDescent="0.3">
      <c r="P4305" s="7"/>
    </row>
    <row r="4306" spans="16:16" x14ac:dyDescent="0.3">
      <c r="P4306" s="7"/>
    </row>
    <row r="4307" spans="16:16" x14ac:dyDescent="0.3">
      <c r="P4307" s="7"/>
    </row>
    <row r="4308" spans="16:16" x14ac:dyDescent="0.3">
      <c r="P4308" s="7"/>
    </row>
    <row r="4309" spans="16:16" x14ac:dyDescent="0.3">
      <c r="P4309" s="7"/>
    </row>
    <row r="4310" spans="16:16" x14ac:dyDescent="0.3">
      <c r="P4310" s="7"/>
    </row>
    <row r="4311" spans="16:16" x14ac:dyDescent="0.3">
      <c r="P4311" s="7"/>
    </row>
    <row r="4312" spans="16:16" x14ac:dyDescent="0.3">
      <c r="P4312" s="7"/>
    </row>
    <row r="4313" spans="16:16" x14ac:dyDescent="0.3">
      <c r="P4313" s="7"/>
    </row>
    <row r="4314" spans="16:16" x14ac:dyDescent="0.3">
      <c r="P4314" s="7"/>
    </row>
    <row r="4315" spans="16:16" x14ac:dyDescent="0.3">
      <c r="P4315" s="7"/>
    </row>
    <row r="4316" spans="16:16" x14ac:dyDescent="0.3">
      <c r="P4316" s="7"/>
    </row>
    <row r="4317" spans="16:16" x14ac:dyDescent="0.3">
      <c r="P4317" s="7"/>
    </row>
    <row r="4318" spans="16:16" x14ac:dyDescent="0.3">
      <c r="P4318" s="7"/>
    </row>
    <row r="4319" spans="16:16" x14ac:dyDescent="0.3">
      <c r="P4319" s="7"/>
    </row>
    <row r="4320" spans="16:16" x14ac:dyDescent="0.3">
      <c r="P4320" s="7"/>
    </row>
    <row r="4321" spans="16:16" x14ac:dyDescent="0.3">
      <c r="P4321" s="7"/>
    </row>
    <row r="4322" spans="16:16" x14ac:dyDescent="0.3">
      <c r="P4322" s="7"/>
    </row>
  </sheetData>
  <mergeCells count="37">
    <mergeCell ref="A53:I54"/>
    <mergeCell ref="A49:B49"/>
    <mergeCell ref="D48:F48"/>
    <mergeCell ref="H47:I47"/>
    <mergeCell ref="H50:I50"/>
    <mergeCell ref="A50:F50"/>
    <mergeCell ref="B12:E12"/>
    <mergeCell ref="B15:E15"/>
    <mergeCell ref="B16:E16"/>
    <mergeCell ref="C43:F43"/>
    <mergeCell ref="D24:F24"/>
    <mergeCell ref="D26:F26"/>
    <mergeCell ref="A28:H28"/>
    <mergeCell ref="A30:H30"/>
    <mergeCell ref="A33:H33"/>
    <mergeCell ref="C36:F36"/>
    <mergeCell ref="C37:F37"/>
    <mergeCell ref="C40:F40"/>
    <mergeCell ref="C41:F41"/>
    <mergeCell ref="C42:F42"/>
    <mergeCell ref="E18:I18"/>
    <mergeCell ref="A57:I58"/>
    <mergeCell ref="A56:I56"/>
    <mergeCell ref="C44:F44"/>
    <mergeCell ref="A2:G2"/>
    <mergeCell ref="B3:I3"/>
    <mergeCell ref="A5:G5"/>
    <mergeCell ref="H5:I5"/>
    <mergeCell ref="B9:E9"/>
    <mergeCell ref="G16:I16"/>
    <mergeCell ref="G9:I9"/>
    <mergeCell ref="G10:I10"/>
    <mergeCell ref="G11:I11"/>
    <mergeCell ref="G12:I12"/>
    <mergeCell ref="G15:I15"/>
    <mergeCell ref="B10:E10"/>
    <mergeCell ref="B11:E11"/>
  </mergeCells>
  <conditionalFormatting sqref="I33">
    <cfRule type="expression" dxfId="5" priority="7" stopIfTrue="1">
      <formula>$I$33&lt;&gt;0</formula>
    </cfRule>
  </conditionalFormatting>
  <dataValidations count="3">
    <dataValidation type="custom" allowBlank="1" showInputMessage="1" showErrorMessage="1" sqref="I33" xr:uid="{00000000-0002-0000-0100-000000000000}">
      <formula1>O1-#REF!=0</formula1>
    </dataValidation>
    <dataValidation type="textLength" errorStyle="warning" operator="equal" allowBlank="1" showInputMessage="1" showErrorMessage="1" errorTitle="PODPISOVÉ VZORY" error="1.Jsou vytvořeny podpisové vzory pro osoby odpovědné za provedení inventarizace a podpisové vzory pro osoby odpovědné za zjištění skutečného stavu ?_x000a_2.Povinnost stanovena v  § 33 a) odst.(9) zákona 563/1991 Sb., o účetnictví." sqref="B9:E9" xr:uid="{00000000-0002-0000-0100-000001000000}">
      <formula1>5</formula1>
    </dataValidation>
    <dataValidation type="list" allowBlank="1" showInputMessage="1" showErrorMessage="1" sqref="D18" xr:uid="{00000000-0002-0000-0100-000002000000}">
      <formula1>$P:$P</formula1>
    </dataValidation>
  </dataValidations>
  <pageMargins left="0.82677165354330717" right="0.23622047244094491" top="0.74803149606299213" bottom="0.19685039370078741" header="0.11811023622047245" footer="0.11811023622047245"/>
  <pageSetup paperSize="9" scale="7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379"/>
  <sheetViews>
    <sheetView zoomScaleNormal="100" workbookViewId="0">
      <selection activeCell="D159" sqref="D159:J159"/>
    </sheetView>
  </sheetViews>
  <sheetFormatPr defaultRowHeight="14.4" x14ac:dyDescent="0.3"/>
  <cols>
    <col min="1" max="3" width="8.6640625" customWidth="1"/>
    <col min="8" max="8" width="10" customWidth="1"/>
    <col min="10" max="10" width="66" customWidth="1"/>
    <col min="11" max="11" width="12.33203125" style="4" customWidth="1"/>
    <col min="12" max="13" width="15.5546875" customWidth="1"/>
    <col min="14" max="14" width="13.33203125" customWidth="1"/>
  </cols>
  <sheetData>
    <row r="2" spans="1:1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64"/>
      <c r="L2" s="20"/>
      <c r="M2" s="20"/>
      <c r="N2" s="20"/>
      <c r="O2" s="20"/>
    </row>
    <row r="3" spans="1:15" ht="15" customHeight="1" x14ac:dyDescent="0.3">
      <c r="A3" s="310" t="s">
        <v>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2"/>
    </row>
    <row r="4" spans="1:15" ht="15" customHeight="1" x14ac:dyDescent="0.3">
      <c r="A4" s="313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5"/>
    </row>
    <row r="5" spans="1:15" ht="15" customHeight="1" x14ac:dyDescent="0.3">
      <c r="A5" s="316" t="s">
        <v>1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8"/>
    </row>
    <row r="6" spans="1:15" ht="15" customHeight="1" x14ac:dyDescent="0.3">
      <c r="A6" s="319" t="s">
        <v>2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1"/>
    </row>
    <row r="7" spans="1:15" x14ac:dyDescent="0.3">
      <c r="A7" s="322" t="s">
        <v>3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4"/>
    </row>
    <row r="8" spans="1:15" x14ac:dyDescent="0.3">
      <c r="A8" s="341" t="s">
        <v>495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</row>
    <row r="9" spans="1:1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64"/>
      <c r="L9" s="20"/>
      <c r="M9" s="20"/>
      <c r="N9" s="20"/>
      <c r="O9" s="20"/>
    </row>
    <row r="10" spans="1:15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6"/>
      <c r="L10" s="65"/>
      <c r="M10" s="65"/>
      <c r="N10" s="67"/>
      <c r="O10" s="67"/>
    </row>
    <row r="11" spans="1:15" x14ac:dyDescent="0.3">
      <c r="A11" s="20"/>
      <c r="B11" s="20"/>
      <c r="C11" s="20"/>
      <c r="D11" s="20"/>
      <c r="E11" s="20"/>
      <c r="F11" s="20"/>
      <c r="G11" s="20" t="s">
        <v>4</v>
      </c>
      <c r="H11" s="20"/>
      <c r="I11" s="20"/>
      <c r="J11" s="20"/>
      <c r="K11" s="68"/>
      <c r="L11" s="69">
        <v>1</v>
      </c>
      <c r="M11" s="69">
        <v>2</v>
      </c>
      <c r="N11" s="69">
        <v>3</v>
      </c>
      <c r="O11" s="69">
        <v>4</v>
      </c>
    </row>
    <row r="12" spans="1:15" x14ac:dyDescent="0.3">
      <c r="A12" s="325" t="s">
        <v>5</v>
      </c>
      <c r="B12" s="326"/>
      <c r="C12" s="327"/>
      <c r="D12" s="326" t="s">
        <v>6</v>
      </c>
      <c r="E12" s="326"/>
      <c r="F12" s="326"/>
      <c r="G12" s="326"/>
      <c r="H12" s="326"/>
      <c r="I12" s="326"/>
      <c r="J12" s="327"/>
      <c r="K12" s="350" t="s">
        <v>7</v>
      </c>
      <c r="L12" s="336" t="s">
        <v>8</v>
      </c>
      <c r="M12" s="337"/>
      <c r="N12" s="337"/>
      <c r="O12" s="338"/>
    </row>
    <row r="13" spans="1:15" x14ac:dyDescent="0.3">
      <c r="A13" s="328"/>
      <c r="B13" s="329"/>
      <c r="C13" s="330"/>
      <c r="D13" s="346"/>
      <c r="E13" s="346"/>
      <c r="F13" s="346"/>
      <c r="G13" s="346"/>
      <c r="H13" s="346"/>
      <c r="I13" s="346"/>
      <c r="J13" s="347"/>
      <c r="K13" s="351"/>
      <c r="L13" s="336" t="s">
        <v>9</v>
      </c>
      <c r="M13" s="337"/>
      <c r="N13" s="338"/>
      <c r="O13" s="339" t="s">
        <v>10</v>
      </c>
    </row>
    <row r="14" spans="1:15" x14ac:dyDescent="0.3">
      <c r="A14" s="331"/>
      <c r="B14" s="332"/>
      <c r="C14" s="333"/>
      <c r="D14" s="348"/>
      <c r="E14" s="348"/>
      <c r="F14" s="348"/>
      <c r="G14" s="348"/>
      <c r="H14" s="348"/>
      <c r="I14" s="348"/>
      <c r="J14" s="349"/>
      <c r="K14" s="352"/>
      <c r="L14" s="73" t="s">
        <v>11</v>
      </c>
      <c r="M14" s="73" t="s">
        <v>12</v>
      </c>
      <c r="N14" s="21" t="s">
        <v>13</v>
      </c>
      <c r="O14" s="340"/>
    </row>
    <row r="15" spans="1:15" x14ac:dyDescent="0.3">
      <c r="A15" s="353" t="s">
        <v>14</v>
      </c>
      <c r="B15" s="354"/>
      <c r="C15" s="355"/>
      <c r="D15" s="74"/>
      <c r="E15" s="75"/>
      <c r="F15" s="75"/>
      <c r="G15" s="75"/>
      <c r="H15" s="75"/>
      <c r="I15" s="75"/>
      <c r="J15" s="76"/>
      <c r="K15" s="77"/>
      <c r="L15" s="78">
        <f>L16+L54</f>
        <v>0</v>
      </c>
      <c r="M15" s="78">
        <f>M16+M54</f>
        <v>0</v>
      </c>
      <c r="N15" s="78">
        <f>N16+N54</f>
        <v>0</v>
      </c>
      <c r="O15" s="78">
        <f>O16+O54</f>
        <v>0</v>
      </c>
    </row>
    <row r="16" spans="1:15" x14ac:dyDescent="0.3">
      <c r="A16" s="334" t="s">
        <v>15</v>
      </c>
      <c r="B16" s="334"/>
      <c r="C16" s="334"/>
      <c r="D16" s="335" t="s">
        <v>16</v>
      </c>
      <c r="E16" s="335"/>
      <c r="F16" s="335"/>
      <c r="G16" s="335"/>
      <c r="H16" s="335"/>
      <c r="I16" s="335"/>
      <c r="J16" s="335"/>
      <c r="K16" s="79"/>
      <c r="L16" s="80">
        <f>L17+L27+L38+L47</f>
        <v>0</v>
      </c>
      <c r="M16" s="80">
        <f>M17+M27+M38+M47</f>
        <v>0</v>
      </c>
      <c r="N16" s="80">
        <f>N17+N27+N38+N47</f>
        <v>0</v>
      </c>
      <c r="O16" s="80">
        <f>O17+O27+O38+O47</f>
        <v>0</v>
      </c>
    </row>
    <row r="17" spans="1:15" x14ac:dyDescent="0.3">
      <c r="A17" s="294" t="s">
        <v>17</v>
      </c>
      <c r="B17" s="294"/>
      <c r="C17" s="294"/>
      <c r="D17" s="298" t="s">
        <v>18</v>
      </c>
      <c r="E17" s="298"/>
      <c r="F17" s="298"/>
      <c r="G17" s="298"/>
      <c r="H17" s="298"/>
      <c r="I17" s="298"/>
      <c r="J17" s="298"/>
      <c r="K17" s="81"/>
      <c r="L17" s="82">
        <f>SUM(L18:L26)</f>
        <v>0</v>
      </c>
      <c r="M17" s="82">
        <f>SUM(M18:M26)</f>
        <v>0</v>
      </c>
      <c r="N17" s="82">
        <f>SUM(N18:N26)</f>
        <v>0</v>
      </c>
      <c r="O17" s="82">
        <f>SUM(O18:O26)</f>
        <v>0</v>
      </c>
    </row>
    <row r="18" spans="1:15" x14ac:dyDescent="0.3">
      <c r="A18" s="83"/>
      <c r="B18" s="84"/>
      <c r="C18" s="85" t="s">
        <v>19</v>
      </c>
      <c r="D18" s="299" t="s">
        <v>20</v>
      </c>
      <c r="E18" s="300"/>
      <c r="F18" s="300"/>
      <c r="G18" s="300"/>
      <c r="H18" s="300"/>
      <c r="I18" s="300"/>
      <c r="J18" s="301"/>
      <c r="K18" s="86">
        <v>12</v>
      </c>
      <c r="L18" s="87"/>
      <c r="M18" s="87"/>
      <c r="N18" s="88">
        <f>L18-M18</f>
        <v>0</v>
      </c>
      <c r="O18" s="87"/>
    </row>
    <row r="19" spans="1:15" x14ac:dyDescent="0.3">
      <c r="A19" s="89"/>
      <c r="B19" s="90"/>
      <c r="C19" s="91" t="s">
        <v>21</v>
      </c>
      <c r="D19" s="291" t="s">
        <v>22</v>
      </c>
      <c r="E19" s="292"/>
      <c r="F19" s="292"/>
      <c r="G19" s="292"/>
      <c r="H19" s="292"/>
      <c r="I19" s="292"/>
      <c r="J19" s="293"/>
      <c r="K19" s="95">
        <v>13</v>
      </c>
      <c r="L19" s="87"/>
      <c r="M19" s="87"/>
      <c r="N19" s="88">
        <f t="shared" ref="N19:N26" si="0">L19-M19</f>
        <v>0</v>
      </c>
      <c r="O19" s="87"/>
    </row>
    <row r="20" spans="1:15" x14ac:dyDescent="0.3">
      <c r="A20" s="89"/>
      <c r="B20" s="90"/>
      <c r="C20" s="91" t="s">
        <v>23</v>
      </c>
      <c r="D20" s="291" t="s">
        <v>24</v>
      </c>
      <c r="E20" s="292"/>
      <c r="F20" s="292"/>
      <c r="G20" s="292"/>
      <c r="H20" s="292"/>
      <c r="I20" s="292"/>
      <c r="J20" s="293"/>
      <c r="K20" s="95">
        <v>14</v>
      </c>
      <c r="L20" s="87"/>
      <c r="M20" s="87"/>
      <c r="N20" s="88">
        <f t="shared" si="0"/>
        <v>0</v>
      </c>
      <c r="O20" s="87"/>
    </row>
    <row r="21" spans="1:15" x14ac:dyDescent="0.3">
      <c r="A21" s="89"/>
      <c r="B21" s="90"/>
      <c r="C21" s="91" t="s">
        <v>25</v>
      </c>
      <c r="D21" s="291" t="s">
        <v>26</v>
      </c>
      <c r="E21" s="292"/>
      <c r="F21" s="292"/>
      <c r="G21" s="292"/>
      <c r="H21" s="292"/>
      <c r="I21" s="292"/>
      <c r="J21" s="293"/>
      <c r="K21" s="95">
        <v>15</v>
      </c>
      <c r="L21" s="87"/>
      <c r="M21" s="87"/>
      <c r="N21" s="88">
        <f t="shared" si="0"/>
        <v>0</v>
      </c>
      <c r="O21" s="87"/>
    </row>
    <row r="22" spans="1:15" x14ac:dyDescent="0.3">
      <c r="A22" s="89"/>
      <c r="B22" s="90"/>
      <c r="C22" s="91" t="s">
        <v>27</v>
      </c>
      <c r="D22" s="291" t="s">
        <v>28</v>
      </c>
      <c r="E22" s="292"/>
      <c r="F22" s="292"/>
      <c r="G22" s="292"/>
      <c r="H22" s="292"/>
      <c r="I22" s="292"/>
      <c r="J22" s="293"/>
      <c r="K22" s="95">
        <v>18</v>
      </c>
      <c r="L22" s="87"/>
      <c r="M22" s="87"/>
      <c r="N22" s="88">
        <f t="shared" si="0"/>
        <v>0</v>
      </c>
      <c r="O22" s="87"/>
    </row>
    <row r="23" spans="1:15" x14ac:dyDescent="0.3">
      <c r="A23" s="89"/>
      <c r="B23" s="90"/>
      <c r="C23" s="91" t="s">
        <v>29</v>
      </c>
      <c r="D23" s="291" t="s">
        <v>30</v>
      </c>
      <c r="E23" s="292"/>
      <c r="F23" s="292"/>
      <c r="G23" s="292"/>
      <c r="H23" s="292"/>
      <c r="I23" s="292"/>
      <c r="J23" s="293"/>
      <c r="K23" s="95">
        <v>19</v>
      </c>
      <c r="L23" s="87"/>
      <c r="M23" s="87"/>
      <c r="N23" s="88">
        <f t="shared" si="0"/>
        <v>0</v>
      </c>
      <c r="O23" s="87"/>
    </row>
    <row r="24" spans="1:15" x14ac:dyDescent="0.3">
      <c r="A24" s="89"/>
      <c r="B24" s="90"/>
      <c r="C24" s="91" t="s">
        <v>31</v>
      </c>
      <c r="D24" s="291" t="s">
        <v>32</v>
      </c>
      <c r="E24" s="292"/>
      <c r="F24" s="292"/>
      <c r="G24" s="292"/>
      <c r="H24" s="292"/>
      <c r="I24" s="292"/>
      <c r="J24" s="293"/>
      <c r="K24" s="95">
        <v>41</v>
      </c>
      <c r="L24" s="87"/>
      <c r="M24" s="87"/>
      <c r="N24" s="88">
        <f t="shared" si="0"/>
        <v>0</v>
      </c>
      <c r="O24" s="87"/>
    </row>
    <row r="25" spans="1:15" x14ac:dyDescent="0.3">
      <c r="A25" s="96"/>
      <c r="B25" s="97"/>
      <c r="C25" s="98" t="s">
        <v>33</v>
      </c>
      <c r="D25" s="295" t="s">
        <v>35</v>
      </c>
      <c r="E25" s="296"/>
      <c r="F25" s="296"/>
      <c r="G25" s="296"/>
      <c r="H25" s="296"/>
      <c r="I25" s="296"/>
      <c r="J25" s="297"/>
      <c r="K25" s="95">
        <v>51</v>
      </c>
      <c r="L25" s="87"/>
      <c r="M25" s="87"/>
      <c r="N25" s="88">
        <f t="shared" si="0"/>
        <v>0</v>
      </c>
      <c r="O25" s="87"/>
    </row>
    <row r="26" spans="1:15" x14ac:dyDescent="0.3">
      <c r="A26" s="70"/>
      <c r="B26" s="71"/>
      <c r="C26" s="72" t="s">
        <v>34</v>
      </c>
      <c r="D26" s="99" t="s">
        <v>350</v>
      </c>
      <c r="E26" s="100"/>
      <c r="F26" s="100"/>
      <c r="G26" s="100"/>
      <c r="H26" s="101"/>
      <c r="I26" s="102"/>
      <c r="J26" s="103"/>
      <c r="K26" s="95">
        <v>35</v>
      </c>
      <c r="L26" s="87"/>
      <c r="M26" s="87"/>
      <c r="N26" s="88">
        <f t="shared" si="0"/>
        <v>0</v>
      </c>
      <c r="O26" s="87"/>
    </row>
    <row r="27" spans="1:15" x14ac:dyDescent="0.3">
      <c r="A27" s="294" t="s">
        <v>36</v>
      </c>
      <c r="B27" s="294" t="s">
        <v>36</v>
      </c>
      <c r="C27" s="294"/>
      <c r="D27" s="298" t="s">
        <v>37</v>
      </c>
      <c r="E27" s="298"/>
      <c r="F27" s="298"/>
      <c r="G27" s="298"/>
      <c r="H27" s="298"/>
      <c r="I27" s="298"/>
      <c r="J27" s="298"/>
      <c r="K27" s="81"/>
      <c r="L27" s="82">
        <f>SUM(L28:L37)</f>
        <v>0</v>
      </c>
      <c r="M27" s="82">
        <f>SUM(M28:M37)</f>
        <v>0</v>
      </c>
      <c r="N27" s="82">
        <f>SUM(N28:N37)</f>
        <v>0</v>
      </c>
      <c r="O27" s="82">
        <f>SUM(O28:O37)</f>
        <v>0</v>
      </c>
    </row>
    <row r="28" spans="1:15" x14ac:dyDescent="0.3">
      <c r="A28" s="89"/>
      <c r="B28" s="90"/>
      <c r="C28" s="85" t="s">
        <v>19</v>
      </c>
      <c r="D28" s="299" t="s">
        <v>38</v>
      </c>
      <c r="E28" s="300"/>
      <c r="F28" s="300"/>
      <c r="G28" s="300"/>
      <c r="H28" s="300"/>
      <c r="I28" s="300"/>
      <c r="J28" s="301"/>
      <c r="K28" s="104">
        <v>31</v>
      </c>
      <c r="L28" s="87"/>
      <c r="M28" s="87"/>
      <c r="N28" s="88">
        <f>L28-M28</f>
        <v>0</v>
      </c>
      <c r="O28" s="87"/>
    </row>
    <row r="29" spans="1:15" x14ac:dyDescent="0.3">
      <c r="A29" s="89"/>
      <c r="B29" s="90"/>
      <c r="C29" s="85" t="s">
        <v>21</v>
      </c>
      <c r="D29" s="291" t="s">
        <v>39</v>
      </c>
      <c r="E29" s="292"/>
      <c r="F29" s="292"/>
      <c r="G29" s="292"/>
      <c r="H29" s="292"/>
      <c r="I29" s="292"/>
      <c r="J29" s="293"/>
      <c r="K29" s="104">
        <v>32</v>
      </c>
      <c r="L29" s="87"/>
      <c r="M29" s="87"/>
      <c r="N29" s="88">
        <f t="shared" ref="N29:N36" si="1">L29-M29</f>
        <v>0</v>
      </c>
      <c r="O29" s="87"/>
    </row>
    <row r="30" spans="1:15" x14ac:dyDescent="0.3">
      <c r="A30" s="89"/>
      <c r="B30" s="90"/>
      <c r="C30" s="85" t="s">
        <v>23</v>
      </c>
      <c r="D30" s="291" t="s">
        <v>40</v>
      </c>
      <c r="E30" s="292"/>
      <c r="F30" s="292"/>
      <c r="G30" s="292"/>
      <c r="H30" s="292"/>
      <c r="I30" s="292"/>
      <c r="J30" s="293"/>
      <c r="K30" s="104">
        <v>21</v>
      </c>
      <c r="L30" s="87"/>
      <c r="M30" s="87"/>
      <c r="N30" s="88">
        <f t="shared" si="1"/>
        <v>0</v>
      </c>
      <c r="O30" s="87"/>
    </row>
    <row r="31" spans="1:15" x14ac:dyDescent="0.3">
      <c r="A31" s="89"/>
      <c r="B31" s="90"/>
      <c r="C31" s="85" t="s">
        <v>25</v>
      </c>
      <c r="D31" s="291" t="s">
        <v>352</v>
      </c>
      <c r="E31" s="292"/>
      <c r="F31" s="292"/>
      <c r="G31" s="292"/>
      <c r="H31" s="292"/>
      <c r="I31" s="292"/>
      <c r="J31" s="293"/>
      <c r="K31" s="104">
        <v>22</v>
      </c>
      <c r="L31" s="87"/>
      <c r="M31" s="87"/>
      <c r="N31" s="88">
        <f t="shared" si="1"/>
        <v>0</v>
      </c>
      <c r="O31" s="87"/>
    </row>
    <row r="32" spans="1:15" x14ac:dyDescent="0.3">
      <c r="A32" s="89"/>
      <c r="B32" s="90"/>
      <c r="C32" s="85" t="s">
        <v>27</v>
      </c>
      <c r="D32" s="291" t="s">
        <v>41</v>
      </c>
      <c r="E32" s="292"/>
      <c r="F32" s="292"/>
      <c r="G32" s="292"/>
      <c r="H32" s="292"/>
      <c r="I32" s="292"/>
      <c r="J32" s="293"/>
      <c r="K32" s="104">
        <v>25</v>
      </c>
      <c r="L32" s="87"/>
      <c r="M32" s="87"/>
      <c r="N32" s="88">
        <f>L32-M32</f>
        <v>0</v>
      </c>
      <c r="O32" s="87"/>
    </row>
    <row r="33" spans="1:15" x14ac:dyDescent="0.3">
      <c r="A33" s="89"/>
      <c r="B33" s="90"/>
      <c r="C33" s="85" t="s">
        <v>29</v>
      </c>
      <c r="D33" s="291" t="s">
        <v>42</v>
      </c>
      <c r="E33" s="292"/>
      <c r="F33" s="292"/>
      <c r="G33" s="292"/>
      <c r="H33" s="292"/>
      <c r="I33" s="292"/>
      <c r="J33" s="293"/>
      <c r="K33" s="104">
        <v>28</v>
      </c>
      <c r="L33" s="87"/>
      <c r="M33" s="87"/>
      <c r="N33" s="88">
        <f t="shared" si="1"/>
        <v>0</v>
      </c>
      <c r="O33" s="87"/>
    </row>
    <row r="34" spans="1:15" x14ac:dyDescent="0.3">
      <c r="A34" s="89"/>
      <c r="B34" s="90"/>
      <c r="C34" s="85" t="s">
        <v>31</v>
      </c>
      <c r="D34" s="291" t="s">
        <v>43</v>
      </c>
      <c r="E34" s="292"/>
      <c r="F34" s="292"/>
      <c r="G34" s="292"/>
      <c r="H34" s="292"/>
      <c r="I34" s="292"/>
      <c r="J34" s="293"/>
      <c r="K34" s="104">
        <v>29</v>
      </c>
      <c r="L34" s="87"/>
      <c r="M34" s="87"/>
      <c r="N34" s="88">
        <f t="shared" si="1"/>
        <v>0</v>
      </c>
      <c r="O34" s="87"/>
    </row>
    <row r="35" spans="1:15" x14ac:dyDescent="0.3">
      <c r="A35" s="89"/>
      <c r="B35" s="90"/>
      <c r="C35" s="85" t="s">
        <v>33</v>
      </c>
      <c r="D35" s="291" t="s">
        <v>44</v>
      </c>
      <c r="E35" s="292"/>
      <c r="F35" s="292"/>
      <c r="G35" s="292"/>
      <c r="H35" s="292"/>
      <c r="I35" s="292"/>
      <c r="J35" s="293"/>
      <c r="K35" s="104">
        <v>42</v>
      </c>
      <c r="L35" s="87"/>
      <c r="M35" s="87"/>
      <c r="N35" s="88">
        <f t="shared" si="1"/>
        <v>0</v>
      </c>
      <c r="O35" s="87"/>
    </row>
    <row r="36" spans="1:15" x14ac:dyDescent="0.3">
      <c r="A36" s="89"/>
      <c r="B36" s="90"/>
      <c r="C36" s="85" t="s">
        <v>34</v>
      </c>
      <c r="D36" s="295" t="s">
        <v>46</v>
      </c>
      <c r="E36" s="296"/>
      <c r="F36" s="296"/>
      <c r="G36" s="296"/>
      <c r="H36" s="296"/>
      <c r="I36" s="296"/>
      <c r="J36" s="297"/>
      <c r="K36" s="104">
        <v>52</v>
      </c>
      <c r="L36" s="87"/>
      <c r="M36" s="87"/>
      <c r="N36" s="88">
        <f t="shared" si="1"/>
        <v>0</v>
      </c>
      <c r="O36" s="87"/>
    </row>
    <row r="37" spans="1:15" x14ac:dyDescent="0.3">
      <c r="A37" s="89"/>
      <c r="B37" s="90"/>
      <c r="C37" s="85" t="s">
        <v>45</v>
      </c>
      <c r="D37" s="105" t="s">
        <v>351</v>
      </c>
      <c r="E37" s="101"/>
      <c r="F37" s="101"/>
      <c r="G37" s="101"/>
      <c r="H37" s="101"/>
      <c r="I37" s="106"/>
      <c r="J37" s="107"/>
      <c r="K37" s="104">
        <v>36</v>
      </c>
      <c r="L37" s="87"/>
      <c r="M37" s="87"/>
      <c r="N37" s="88">
        <f>L37-M37</f>
        <v>0</v>
      </c>
      <c r="O37" s="87"/>
    </row>
    <row r="38" spans="1:15" x14ac:dyDescent="0.3">
      <c r="A38" s="294" t="s">
        <v>47</v>
      </c>
      <c r="B38" s="294" t="s">
        <v>47</v>
      </c>
      <c r="C38" s="294"/>
      <c r="D38" s="298" t="s">
        <v>48</v>
      </c>
      <c r="E38" s="298"/>
      <c r="F38" s="298"/>
      <c r="G38" s="298"/>
      <c r="H38" s="298"/>
      <c r="I38" s="298"/>
      <c r="J38" s="298"/>
      <c r="K38" s="108"/>
      <c r="L38" s="82">
        <f>SUM(L39:L46)</f>
        <v>0</v>
      </c>
      <c r="M38" s="82">
        <f>SUM(M39:M46)</f>
        <v>0</v>
      </c>
      <c r="N38" s="82">
        <f>SUM(N39:N46)</f>
        <v>0</v>
      </c>
      <c r="O38" s="82">
        <f>SUM(O39:O46)</f>
        <v>0</v>
      </c>
    </row>
    <row r="39" spans="1:15" x14ac:dyDescent="0.3">
      <c r="A39" s="89"/>
      <c r="B39" s="90"/>
      <c r="C39" s="85" t="s">
        <v>19</v>
      </c>
      <c r="D39" s="299" t="s">
        <v>49</v>
      </c>
      <c r="E39" s="300"/>
      <c r="F39" s="300"/>
      <c r="G39" s="300"/>
      <c r="H39" s="300"/>
      <c r="I39" s="300"/>
      <c r="J39" s="301"/>
      <c r="K39" s="104">
        <v>61</v>
      </c>
      <c r="L39" s="87"/>
      <c r="M39" s="87"/>
      <c r="N39" s="88">
        <f>L39-M39</f>
        <v>0</v>
      </c>
      <c r="O39" s="87"/>
    </row>
    <row r="40" spans="1:15" x14ac:dyDescent="0.3">
      <c r="A40" s="89"/>
      <c r="B40" s="90"/>
      <c r="C40" s="85" t="s">
        <v>21</v>
      </c>
      <c r="D40" s="291" t="s">
        <v>50</v>
      </c>
      <c r="E40" s="292"/>
      <c r="F40" s="292"/>
      <c r="G40" s="292"/>
      <c r="H40" s="292"/>
      <c r="I40" s="292"/>
      <c r="J40" s="293"/>
      <c r="K40" s="104">
        <v>62</v>
      </c>
      <c r="L40" s="87"/>
      <c r="M40" s="87"/>
      <c r="N40" s="88">
        <f t="shared" ref="N40:N45" si="2">L40-M40</f>
        <v>0</v>
      </c>
      <c r="O40" s="87"/>
    </row>
    <row r="41" spans="1:15" x14ac:dyDescent="0.3">
      <c r="A41" s="89"/>
      <c r="B41" s="90"/>
      <c r="C41" s="85" t="s">
        <v>23</v>
      </c>
      <c r="D41" s="291" t="s">
        <v>51</v>
      </c>
      <c r="E41" s="292"/>
      <c r="F41" s="292"/>
      <c r="G41" s="292"/>
      <c r="H41" s="292"/>
      <c r="I41" s="292"/>
      <c r="J41" s="293"/>
      <c r="K41" s="104">
        <v>63</v>
      </c>
      <c r="L41" s="87"/>
      <c r="M41" s="87"/>
      <c r="N41" s="88">
        <f t="shared" si="2"/>
        <v>0</v>
      </c>
      <c r="O41" s="87"/>
    </row>
    <row r="42" spans="1:15" x14ac:dyDescent="0.3">
      <c r="A42" s="89"/>
      <c r="B42" s="90"/>
      <c r="C42" s="85" t="s">
        <v>25</v>
      </c>
      <c r="D42" s="302" t="s">
        <v>52</v>
      </c>
      <c r="E42" s="303"/>
      <c r="F42" s="303"/>
      <c r="G42" s="303"/>
      <c r="H42" s="303"/>
      <c r="I42" s="303"/>
      <c r="J42" s="304"/>
      <c r="K42" s="104">
        <v>67</v>
      </c>
      <c r="L42" s="87"/>
      <c r="M42" s="87"/>
      <c r="N42" s="88">
        <f t="shared" si="2"/>
        <v>0</v>
      </c>
      <c r="O42" s="87"/>
    </row>
    <row r="43" spans="1:15" x14ac:dyDescent="0.3">
      <c r="A43" s="89"/>
      <c r="B43" s="90"/>
      <c r="C43" s="85" t="s">
        <v>27</v>
      </c>
      <c r="D43" s="291" t="s">
        <v>53</v>
      </c>
      <c r="E43" s="292"/>
      <c r="F43" s="292"/>
      <c r="G43" s="292"/>
      <c r="H43" s="292"/>
      <c r="I43" s="292"/>
      <c r="J43" s="293"/>
      <c r="K43" s="104">
        <v>68</v>
      </c>
      <c r="L43" s="87"/>
      <c r="M43" s="87"/>
      <c r="N43" s="88">
        <f t="shared" si="2"/>
        <v>0</v>
      </c>
      <c r="O43" s="87"/>
    </row>
    <row r="44" spans="1:15" x14ac:dyDescent="0.3">
      <c r="A44" s="89"/>
      <c r="B44" s="90"/>
      <c r="C44" s="85" t="s">
        <v>29</v>
      </c>
      <c r="D44" s="291" t="s">
        <v>54</v>
      </c>
      <c r="E44" s="292"/>
      <c r="F44" s="292"/>
      <c r="G44" s="292"/>
      <c r="H44" s="292"/>
      <c r="I44" s="292"/>
      <c r="J44" s="293"/>
      <c r="K44" s="104">
        <v>69</v>
      </c>
      <c r="L44" s="87"/>
      <c r="M44" s="87"/>
      <c r="N44" s="88">
        <f t="shared" si="2"/>
        <v>0</v>
      </c>
      <c r="O44" s="87"/>
    </row>
    <row r="45" spans="1:15" x14ac:dyDescent="0.3">
      <c r="A45" s="89"/>
      <c r="B45" s="90"/>
      <c r="C45" s="85" t="s">
        <v>31</v>
      </c>
      <c r="D45" s="291" t="s">
        <v>55</v>
      </c>
      <c r="E45" s="292"/>
      <c r="F45" s="292"/>
      <c r="G45" s="292"/>
      <c r="H45" s="292"/>
      <c r="I45" s="292"/>
      <c r="J45" s="293"/>
      <c r="K45" s="104">
        <v>43</v>
      </c>
      <c r="L45" s="87"/>
      <c r="M45" s="87"/>
      <c r="N45" s="88">
        <f t="shared" si="2"/>
        <v>0</v>
      </c>
      <c r="O45" s="87"/>
    </row>
    <row r="46" spans="1:15" x14ac:dyDescent="0.3">
      <c r="A46" s="89"/>
      <c r="B46" s="90"/>
      <c r="C46" s="85" t="s">
        <v>33</v>
      </c>
      <c r="D46" s="295" t="s">
        <v>56</v>
      </c>
      <c r="E46" s="296"/>
      <c r="F46" s="296"/>
      <c r="G46" s="296"/>
      <c r="H46" s="296"/>
      <c r="I46" s="296"/>
      <c r="J46" s="297"/>
      <c r="K46" s="104">
        <v>53</v>
      </c>
      <c r="L46" s="87"/>
      <c r="M46" s="87"/>
      <c r="N46" s="88">
        <f>L46-M46</f>
        <v>0</v>
      </c>
      <c r="O46" s="87"/>
    </row>
    <row r="47" spans="1:15" x14ac:dyDescent="0.3">
      <c r="A47" s="294" t="s">
        <v>57</v>
      </c>
      <c r="B47" s="294" t="s">
        <v>36</v>
      </c>
      <c r="C47" s="294"/>
      <c r="D47" s="298" t="s">
        <v>58</v>
      </c>
      <c r="E47" s="298"/>
      <c r="F47" s="298"/>
      <c r="G47" s="298"/>
      <c r="H47" s="298"/>
      <c r="I47" s="298"/>
      <c r="J47" s="298"/>
      <c r="K47" s="109"/>
      <c r="L47" s="82">
        <f>SUM(L48:L53)</f>
        <v>0</v>
      </c>
      <c r="M47" s="82">
        <f>SUM(M48:M53)</f>
        <v>0</v>
      </c>
      <c r="N47" s="82">
        <f>SUM(N48:N53)</f>
        <v>0</v>
      </c>
      <c r="O47" s="82">
        <f>SUM(O48:O53)</f>
        <v>0</v>
      </c>
    </row>
    <row r="48" spans="1:15" x14ac:dyDescent="0.3">
      <c r="A48" s="89"/>
      <c r="B48" s="90"/>
      <c r="C48" s="85" t="s">
        <v>19</v>
      </c>
      <c r="D48" s="299" t="s">
        <v>59</v>
      </c>
      <c r="E48" s="300"/>
      <c r="F48" s="300"/>
      <c r="G48" s="300"/>
      <c r="H48" s="300"/>
      <c r="I48" s="300"/>
      <c r="J48" s="301"/>
      <c r="K48" s="110">
        <v>462</v>
      </c>
      <c r="L48" s="87"/>
      <c r="M48" s="87"/>
      <c r="N48" s="88">
        <f t="shared" ref="N48:N53" si="3">L48-M48</f>
        <v>0</v>
      </c>
      <c r="O48" s="87"/>
    </row>
    <row r="49" spans="1:15" x14ac:dyDescent="0.3">
      <c r="A49" s="89"/>
      <c r="B49" s="90"/>
      <c r="C49" s="91" t="s">
        <v>21</v>
      </c>
      <c r="D49" s="291" t="s">
        <v>60</v>
      </c>
      <c r="E49" s="292"/>
      <c r="F49" s="292"/>
      <c r="G49" s="292"/>
      <c r="H49" s="292"/>
      <c r="I49" s="292"/>
      <c r="J49" s="293"/>
      <c r="K49" s="111">
        <v>464</v>
      </c>
      <c r="L49" s="87"/>
      <c r="M49" s="87"/>
      <c r="N49" s="88">
        <f t="shared" si="3"/>
        <v>0</v>
      </c>
      <c r="O49" s="87"/>
    </row>
    <row r="50" spans="1:15" x14ac:dyDescent="0.3">
      <c r="A50" s="89"/>
      <c r="B50" s="90"/>
      <c r="C50" s="91" t="s">
        <v>23</v>
      </c>
      <c r="D50" s="291" t="s">
        <v>61</v>
      </c>
      <c r="E50" s="292"/>
      <c r="F50" s="292"/>
      <c r="G50" s="292"/>
      <c r="H50" s="292"/>
      <c r="I50" s="292"/>
      <c r="J50" s="293"/>
      <c r="K50" s="111">
        <v>465</v>
      </c>
      <c r="L50" s="87"/>
      <c r="M50" s="87"/>
      <c r="N50" s="88">
        <f t="shared" si="3"/>
        <v>0</v>
      </c>
      <c r="O50" s="87"/>
    </row>
    <row r="51" spans="1:15" x14ac:dyDescent="0.3">
      <c r="A51" s="89"/>
      <c r="B51" s="90"/>
      <c r="C51" s="91" t="s">
        <v>25</v>
      </c>
      <c r="D51" s="291" t="s">
        <v>62</v>
      </c>
      <c r="E51" s="292"/>
      <c r="F51" s="292"/>
      <c r="G51" s="292"/>
      <c r="H51" s="292"/>
      <c r="I51" s="292"/>
      <c r="J51" s="293"/>
      <c r="K51" s="111">
        <v>466</v>
      </c>
      <c r="L51" s="87"/>
      <c r="M51" s="87"/>
      <c r="N51" s="88">
        <f t="shared" si="3"/>
        <v>0</v>
      </c>
      <c r="O51" s="87"/>
    </row>
    <row r="52" spans="1:15" x14ac:dyDescent="0.3">
      <c r="A52" s="89"/>
      <c r="B52" s="90"/>
      <c r="C52" s="91" t="s">
        <v>27</v>
      </c>
      <c r="D52" s="305" t="s">
        <v>208</v>
      </c>
      <c r="E52" s="303"/>
      <c r="F52" s="303"/>
      <c r="G52" s="303"/>
      <c r="H52" s="303"/>
      <c r="I52" s="303"/>
      <c r="J52" s="304"/>
      <c r="K52" s="112">
        <v>469</v>
      </c>
      <c r="L52" s="87"/>
      <c r="M52" s="87"/>
      <c r="N52" s="88">
        <f t="shared" si="3"/>
        <v>0</v>
      </c>
      <c r="O52" s="87"/>
    </row>
    <row r="53" spans="1:15" x14ac:dyDescent="0.3">
      <c r="A53" s="89"/>
      <c r="B53" s="90"/>
      <c r="C53" s="98" t="s">
        <v>29</v>
      </c>
      <c r="D53" s="113" t="s">
        <v>207</v>
      </c>
      <c r="E53" s="114"/>
      <c r="F53" s="114"/>
      <c r="G53" s="114"/>
      <c r="H53" s="114"/>
      <c r="I53" s="114"/>
      <c r="J53" s="115"/>
      <c r="K53" s="116">
        <v>471</v>
      </c>
      <c r="L53" s="87"/>
      <c r="M53" s="87"/>
      <c r="N53" s="88">
        <f t="shared" si="3"/>
        <v>0</v>
      </c>
      <c r="O53" s="87"/>
    </row>
    <row r="54" spans="1:15" x14ac:dyDescent="0.3">
      <c r="A54" s="309" t="s">
        <v>63</v>
      </c>
      <c r="B54" s="309"/>
      <c r="C54" s="309"/>
      <c r="D54" s="306" t="s">
        <v>64</v>
      </c>
      <c r="E54" s="306"/>
      <c r="F54" s="306"/>
      <c r="G54" s="306"/>
      <c r="H54" s="306"/>
      <c r="I54" s="306"/>
      <c r="J54" s="306"/>
      <c r="K54" s="117"/>
      <c r="L54" s="118">
        <f>L55+L66+L96</f>
        <v>0</v>
      </c>
      <c r="M54" s="118">
        <f>M55+M66+M96</f>
        <v>0</v>
      </c>
      <c r="N54" s="118">
        <f>N55+N66+N96</f>
        <v>0</v>
      </c>
      <c r="O54" s="118">
        <f>O55+O66+O96</f>
        <v>0</v>
      </c>
    </row>
    <row r="55" spans="1:15" x14ac:dyDescent="0.3">
      <c r="A55" s="307" t="s">
        <v>17</v>
      </c>
      <c r="B55" s="307" t="s">
        <v>17</v>
      </c>
      <c r="C55" s="307"/>
      <c r="D55" s="308" t="s">
        <v>65</v>
      </c>
      <c r="E55" s="308"/>
      <c r="F55" s="308"/>
      <c r="G55" s="308"/>
      <c r="H55" s="308"/>
      <c r="I55" s="308"/>
      <c r="J55" s="308"/>
      <c r="K55" s="119"/>
      <c r="L55" s="120">
        <f>SUM(L56:L65)</f>
        <v>0</v>
      </c>
      <c r="M55" s="120">
        <f>SUM(M56:M65)</f>
        <v>0</v>
      </c>
      <c r="N55" s="120">
        <f>SUM(N56:N65)</f>
        <v>0</v>
      </c>
      <c r="O55" s="120">
        <f>SUM(O56:O65)</f>
        <v>0</v>
      </c>
    </row>
    <row r="56" spans="1:15" x14ac:dyDescent="0.3">
      <c r="A56" s="89"/>
      <c r="B56" s="90"/>
      <c r="C56" s="85" t="s">
        <v>19</v>
      </c>
      <c r="D56" s="299" t="s">
        <v>66</v>
      </c>
      <c r="E56" s="300"/>
      <c r="F56" s="300"/>
      <c r="G56" s="300"/>
      <c r="H56" s="300"/>
      <c r="I56" s="300"/>
      <c r="J56" s="301"/>
      <c r="K56" s="121">
        <v>111</v>
      </c>
      <c r="L56" s="87"/>
      <c r="M56" s="87"/>
      <c r="N56" s="88">
        <f>L56-M56</f>
        <v>0</v>
      </c>
      <c r="O56" s="87"/>
    </row>
    <row r="57" spans="1:15" x14ac:dyDescent="0.3">
      <c r="A57" s="89"/>
      <c r="B57" s="90"/>
      <c r="C57" s="91" t="s">
        <v>21</v>
      </c>
      <c r="D57" s="291" t="s">
        <v>67</v>
      </c>
      <c r="E57" s="292"/>
      <c r="F57" s="292"/>
      <c r="G57" s="292"/>
      <c r="H57" s="292"/>
      <c r="I57" s="292"/>
      <c r="J57" s="293"/>
      <c r="K57" s="122">
        <v>112</v>
      </c>
      <c r="L57" s="87"/>
      <c r="M57" s="87"/>
      <c r="N57" s="88">
        <f t="shared" ref="N57:N65" si="4">L57-M57</f>
        <v>0</v>
      </c>
      <c r="O57" s="87"/>
    </row>
    <row r="58" spans="1:15" x14ac:dyDescent="0.3">
      <c r="A58" s="89"/>
      <c r="B58" s="90"/>
      <c r="C58" s="91" t="s">
        <v>23</v>
      </c>
      <c r="D58" s="291" t="s">
        <v>68</v>
      </c>
      <c r="E58" s="292"/>
      <c r="F58" s="292"/>
      <c r="G58" s="292"/>
      <c r="H58" s="292"/>
      <c r="I58" s="292"/>
      <c r="J58" s="293"/>
      <c r="K58" s="122">
        <v>119</v>
      </c>
      <c r="L58" s="87"/>
      <c r="M58" s="87"/>
      <c r="N58" s="88">
        <f t="shared" si="4"/>
        <v>0</v>
      </c>
      <c r="O58" s="87"/>
    </row>
    <row r="59" spans="1:15" x14ac:dyDescent="0.3">
      <c r="A59" s="89"/>
      <c r="B59" s="90"/>
      <c r="C59" s="91" t="s">
        <v>25</v>
      </c>
      <c r="D59" s="291" t="s">
        <v>69</v>
      </c>
      <c r="E59" s="292"/>
      <c r="F59" s="292"/>
      <c r="G59" s="292"/>
      <c r="H59" s="292"/>
      <c r="I59" s="292"/>
      <c r="J59" s="293"/>
      <c r="K59" s="122">
        <v>121</v>
      </c>
      <c r="L59" s="87"/>
      <c r="M59" s="87"/>
      <c r="N59" s="88">
        <f t="shared" si="4"/>
        <v>0</v>
      </c>
      <c r="O59" s="87"/>
    </row>
    <row r="60" spans="1:15" x14ac:dyDescent="0.3">
      <c r="A60" s="89"/>
      <c r="B60" s="90"/>
      <c r="C60" s="91" t="s">
        <v>27</v>
      </c>
      <c r="D60" s="291" t="s">
        <v>70</v>
      </c>
      <c r="E60" s="292"/>
      <c r="F60" s="292"/>
      <c r="G60" s="292"/>
      <c r="H60" s="292"/>
      <c r="I60" s="292"/>
      <c r="J60" s="293"/>
      <c r="K60" s="122">
        <v>122</v>
      </c>
      <c r="L60" s="87"/>
      <c r="M60" s="87"/>
      <c r="N60" s="88">
        <f t="shared" si="4"/>
        <v>0</v>
      </c>
      <c r="O60" s="87"/>
    </row>
    <row r="61" spans="1:15" x14ac:dyDescent="0.3">
      <c r="A61" s="89"/>
      <c r="B61" s="90"/>
      <c r="C61" s="91" t="s">
        <v>29</v>
      </c>
      <c r="D61" s="291" t="s">
        <v>71</v>
      </c>
      <c r="E61" s="292"/>
      <c r="F61" s="292"/>
      <c r="G61" s="292"/>
      <c r="H61" s="292"/>
      <c r="I61" s="292"/>
      <c r="J61" s="293"/>
      <c r="K61" s="122">
        <v>123</v>
      </c>
      <c r="L61" s="87"/>
      <c r="M61" s="87"/>
      <c r="N61" s="88">
        <f t="shared" si="4"/>
        <v>0</v>
      </c>
      <c r="O61" s="87"/>
    </row>
    <row r="62" spans="1:15" x14ac:dyDescent="0.3">
      <c r="A62" s="89"/>
      <c r="B62" s="90"/>
      <c r="C62" s="91" t="s">
        <v>31</v>
      </c>
      <c r="D62" s="291" t="s">
        <v>72</v>
      </c>
      <c r="E62" s="292"/>
      <c r="F62" s="292"/>
      <c r="G62" s="292"/>
      <c r="H62" s="292"/>
      <c r="I62" s="292"/>
      <c r="J62" s="293"/>
      <c r="K62" s="122">
        <v>131</v>
      </c>
      <c r="L62" s="87"/>
      <c r="M62" s="87"/>
      <c r="N62" s="88">
        <f t="shared" si="4"/>
        <v>0</v>
      </c>
      <c r="O62" s="87"/>
    </row>
    <row r="63" spans="1:15" x14ac:dyDescent="0.3">
      <c r="A63" s="89"/>
      <c r="B63" s="90"/>
      <c r="C63" s="91" t="s">
        <v>33</v>
      </c>
      <c r="D63" s="291" t="s">
        <v>73</v>
      </c>
      <c r="E63" s="292"/>
      <c r="F63" s="292"/>
      <c r="G63" s="292"/>
      <c r="H63" s="292"/>
      <c r="I63" s="292"/>
      <c r="J63" s="293"/>
      <c r="K63" s="122">
        <v>132</v>
      </c>
      <c r="L63" s="87"/>
      <c r="M63" s="87"/>
      <c r="N63" s="88">
        <f t="shared" si="4"/>
        <v>0</v>
      </c>
      <c r="O63" s="87"/>
    </row>
    <row r="64" spans="1:15" x14ac:dyDescent="0.3">
      <c r="A64" s="89"/>
      <c r="B64" s="90"/>
      <c r="C64" s="91" t="s">
        <v>34</v>
      </c>
      <c r="D64" s="291" t="s">
        <v>74</v>
      </c>
      <c r="E64" s="292"/>
      <c r="F64" s="292"/>
      <c r="G64" s="292"/>
      <c r="H64" s="292"/>
      <c r="I64" s="292"/>
      <c r="J64" s="293"/>
      <c r="K64" s="122">
        <v>138</v>
      </c>
      <c r="L64" s="87"/>
      <c r="M64" s="87"/>
      <c r="N64" s="88">
        <f t="shared" si="4"/>
        <v>0</v>
      </c>
      <c r="O64" s="87"/>
    </row>
    <row r="65" spans="1:15" x14ac:dyDescent="0.3">
      <c r="A65" s="89"/>
      <c r="B65" s="90"/>
      <c r="C65" s="98" t="s">
        <v>45</v>
      </c>
      <c r="D65" s="295" t="s">
        <v>75</v>
      </c>
      <c r="E65" s="296"/>
      <c r="F65" s="296"/>
      <c r="G65" s="296"/>
      <c r="H65" s="296"/>
      <c r="I65" s="296"/>
      <c r="J65" s="297"/>
      <c r="K65" s="123">
        <v>139</v>
      </c>
      <c r="L65" s="87"/>
      <c r="M65" s="87"/>
      <c r="N65" s="88">
        <f t="shared" si="4"/>
        <v>0</v>
      </c>
      <c r="O65" s="87"/>
    </row>
    <row r="66" spans="1:15" x14ac:dyDescent="0.3">
      <c r="A66" s="307" t="s">
        <v>36</v>
      </c>
      <c r="B66" s="307" t="s">
        <v>36</v>
      </c>
      <c r="C66" s="307"/>
      <c r="D66" s="308" t="s">
        <v>76</v>
      </c>
      <c r="E66" s="308"/>
      <c r="F66" s="308"/>
      <c r="G66" s="308"/>
      <c r="H66" s="308"/>
      <c r="I66" s="308"/>
      <c r="J66" s="308"/>
      <c r="K66" s="119"/>
      <c r="L66" s="120">
        <f>SUM(L67:L95)</f>
        <v>0</v>
      </c>
      <c r="M66" s="120">
        <f>SUM(M67:M95)</f>
        <v>0</v>
      </c>
      <c r="N66" s="120">
        <f>SUM(N67:N95)</f>
        <v>0</v>
      </c>
      <c r="O66" s="120">
        <f>SUM(O67:O95)</f>
        <v>0</v>
      </c>
    </row>
    <row r="67" spans="1:15" x14ac:dyDescent="0.3">
      <c r="A67" s="89"/>
      <c r="B67" s="90"/>
      <c r="C67" s="124" t="s">
        <v>19</v>
      </c>
      <c r="D67" s="299" t="s">
        <v>77</v>
      </c>
      <c r="E67" s="300"/>
      <c r="F67" s="300"/>
      <c r="G67" s="300"/>
      <c r="H67" s="300"/>
      <c r="I67" s="300"/>
      <c r="J67" s="301"/>
      <c r="K67" s="121">
        <v>311</v>
      </c>
      <c r="L67" s="87"/>
      <c r="M67" s="87"/>
      <c r="N67" s="88">
        <f>L67-M67</f>
        <v>0</v>
      </c>
      <c r="O67" s="87"/>
    </row>
    <row r="68" spans="1:15" x14ac:dyDescent="0.3">
      <c r="A68" s="89"/>
      <c r="B68" s="90"/>
      <c r="C68" s="90" t="s">
        <v>374</v>
      </c>
      <c r="D68" s="292" t="s">
        <v>78</v>
      </c>
      <c r="E68" s="292"/>
      <c r="F68" s="292"/>
      <c r="G68" s="292"/>
      <c r="H68" s="292"/>
      <c r="I68" s="292"/>
      <c r="J68" s="293"/>
      <c r="K68" s="122">
        <v>312</v>
      </c>
      <c r="L68" s="87"/>
      <c r="M68" s="87"/>
      <c r="N68" s="88">
        <f t="shared" ref="N68:N95" si="5">L68-M68</f>
        <v>0</v>
      </c>
      <c r="O68" s="87"/>
    </row>
    <row r="69" spans="1:15" x14ac:dyDescent="0.3">
      <c r="A69" s="89"/>
      <c r="B69" s="90"/>
      <c r="C69" s="125" t="s">
        <v>23</v>
      </c>
      <c r="D69" s="291" t="s">
        <v>79</v>
      </c>
      <c r="E69" s="292"/>
      <c r="F69" s="292"/>
      <c r="G69" s="292"/>
      <c r="H69" s="292"/>
      <c r="I69" s="292"/>
      <c r="J69" s="293"/>
      <c r="K69" s="122">
        <v>313</v>
      </c>
      <c r="L69" s="87"/>
      <c r="M69" s="87"/>
      <c r="N69" s="88">
        <f t="shared" si="5"/>
        <v>0</v>
      </c>
      <c r="O69" s="87"/>
    </row>
    <row r="70" spans="1:15" x14ac:dyDescent="0.3">
      <c r="A70" s="89"/>
      <c r="B70" s="90"/>
      <c r="C70" s="91" t="s">
        <v>25</v>
      </c>
      <c r="D70" s="291" t="s">
        <v>80</v>
      </c>
      <c r="E70" s="292"/>
      <c r="F70" s="292"/>
      <c r="G70" s="292"/>
      <c r="H70" s="292"/>
      <c r="I70" s="292"/>
      <c r="J70" s="293"/>
      <c r="K70" s="122">
        <v>314</v>
      </c>
      <c r="L70" s="87"/>
      <c r="M70" s="87"/>
      <c r="N70" s="88">
        <f t="shared" si="5"/>
        <v>0</v>
      </c>
      <c r="O70" s="87"/>
    </row>
    <row r="71" spans="1:15" x14ac:dyDescent="0.3">
      <c r="A71" s="89"/>
      <c r="B71" s="90"/>
      <c r="C71" s="91" t="s">
        <v>27</v>
      </c>
      <c r="D71" s="291" t="s">
        <v>81</v>
      </c>
      <c r="E71" s="292"/>
      <c r="F71" s="292"/>
      <c r="G71" s="292"/>
      <c r="H71" s="292"/>
      <c r="I71" s="292"/>
      <c r="J71" s="293"/>
      <c r="K71" s="122">
        <v>315</v>
      </c>
      <c r="L71" s="87"/>
      <c r="M71" s="87"/>
      <c r="N71" s="88">
        <f t="shared" si="5"/>
        <v>0</v>
      </c>
      <c r="O71" s="87"/>
    </row>
    <row r="72" spans="1:15" x14ac:dyDescent="0.3">
      <c r="A72" s="89"/>
      <c r="B72" s="90"/>
      <c r="C72" s="91" t="s">
        <v>29</v>
      </c>
      <c r="D72" s="291" t="s">
        <v>82</v>
      </c>
      <c r="E72" s="292"/>
      <c r="F72" s="292"/>
      <c r="G72" s="292"/>
      <c r="H72" s="292"/>
      <c r="I72" s="292"/>
      <c r="J72" s="293"/>
      <c r="K72" s="122">
        <v>316</v>
      </c>
      <c r="L72" s="87"/>
      <c r="M72" s="87"/>
      <c r="N72" s="88">
        <f t="shared" si="5"/>
        <v>0</v>
      </c>
      <c r="O72" s="87"/>
    </row>
    <row r="73" spans="1:15" x14ac:dyDescent="0.3">
      <c r="A73" s="89"/>
      <c r="B73" s="90"/>
      <c r="C73" s="126" t="s">
        <v>31</v>
      </c>
      <c r="D73" s="305" t="s">
        <v>83</v>
      </c>
      <c r="E73" s="303"/>
      <c r="F73" s="303"/>
      <c r="G73" s="303"/>
      <c r="H73" s="303"/>
      <c r="I73" s="303"/>
      <c r="J73" s="304"/>
      <c r="K73" s="127">
        <v>317</v>
      </c>
      <c r="L73" s="87"/>
      <c r="M73" s="87"/>
      <c r="N73" s="88">
        <f t="shared" si="5"/>
        <v>0</v>
      </c>
      <c r="O73" s="87"/>
    </row>
    <row r="74" spans="1:15" x14ac:dyDescent="0.3">
      <c r="A74" s="89"/>
      <c r="B74" s="90"/>
      <c r="C74" s="91" t="s">
        <v>33</v>
      </c>
      <c r="D74" s="291" t="s">
        <v>461</v>
      </c>
      <c r="E74" s="292"/>
      <c r="F74" s="292"/>
      <c r="G74" s="292"/>
      <c r="H74" s="292"/>
      <c r="I74" s="292"/>
      <c r="J74" s="293"/>
      <c r="K74" s="122">
        <v>319</v>
      </c>
      <c r="L74" s="87"/>
      <c r="M74" s="87"/>
      <c r="N74" s="88">
        <f t="shared" si="5"/>
        <v>0</v>
      </c>
      <c r="O74" s="87"/>
    </row>
    <row r="75" spans="1:15" x14ac:dyDescent="0.3">
      <c r="A75" s="89"/>
      <c r="B75" s="90"/>
      <c r="C75" s="91" t="s">
        <v>34</v>
      </c>
      <c r="D75" s="291" t="s">
        <v>84</v>
      </c>
      <c r="E75" s="292"/>
      <c r="F75" s="292"/>
      <c r="G75" s="292"/>
      <c r="H75" s="292"/>
      <c r="I75" s="292"/>
      <c r="J75" s="293"/>
      <c r="K75" s="122">
        <v>335</v>
      </c>
      <c r="L75" s="87"/>
      <c r="M75" s="87"/>
      <c r="N75" s="88">
        <f t="shared" si="5"/>
        <v>0</v>
      </c>
      <c r="O75" s="87"/>
    </row>
    <row r="76" spans="1:15" x14ac:dyDescent="0.3">
      <c r="A76" s="89"/>
      <c r="B76" s="90"/>
      <c r="C76" s="91" t="s">
        <v>45</v>
      </c>
      <c r="D76" s="291" t="s">
        <v>356</v>
      </c>
      <c r="E76" s="292"/>
      <c r="F76" s="292"/>
      <c r="G76" s="292"/>
      <c r="H76" s="292"/>
      <c r="I76" s="292"/>
      <c r="J76" s="293"/>
      <c r="K76" s="122" t="s">
        <v>333</v>
      </c>
      <c r="L76" s="87"/>
      <c r="M76" s="87"/>
      <c r="N76" s="88">
        <f>L76-M76</f>
        <v>0</v>
      </c>
      <c r="O76" s="87"/>
    </row>
    <row r="77" spans="1:15" x14ac:dyDescent="0.3">
      <c r="A77" s="89"/>
      <c r="B77" s="90"/>
      <c r="C77" s="91" t="s">
        <v>85</v>
      </c>
      <c r="D77" s="92" t="s">
        <v>358</v>
      </c>
      <c r="E77" s="93"/>
      <c r="F77" s="93"/>
      <c r="G77" s="93"/>
      <c r="H77" s="93"/>
      <c r="I77" s="93"/>
      <c r="J77" s="94"/>
      <c r="K77" s="122" t="s">
        <v>357</v>
      </c>
      <c r="L77" s="87"/>
      <c r="M77" s="87"/>
      <c r="N77" s="88">
        <f>L77-M77</f>
        <v>0</v>
      </c>
      <c r="O77" s="87"/>
    </row>
    <row r="78" spans="1:15" x14ac:dyDescent="0.3">
      <c r="A78" s="89"/>
      <c r="B78" s="90"/>
      <c r="C78" s="91" t="s">
        <v>86</v>
      </c>
      <c r="D78" s="92" t="s">
        <v>362</v>
      </c>
      <c r="E78" s="93"/>
      <c r="F78" s="93"/>
      <c r="G78" s="93"/>
      <c r="H78" s="93"/>
      <c r="I78" s="93"/>
      <c r="J78" s="94"/>
      <c r="K78" s="122" t="s">
        <v>360</v>
      </c>
      <c r="L78" s="87"/>
      <c r="M78" s="87"/>
      <c r="N78" s="88">
        <f>L78-M78</f>
        <v>0</v>
      </c>
      <c r="O78" s="87"/>
    </row>
    <row r="79" spans="1:15" x14ac:dyDescent="0.3">
      <c r="A79" s="89"/>
      <c r="B79" s="90"/>
      <c r="C79" s="91" t="s">
        <v>88</v>
      </c>
      <c r="D79" s="291" t="s">
        <v>87</v>
      </c>
      <c r="E79" s="292"/>
      <c r="F79" s="292"/>
      <c r="G79" s="292"/>
      <c r="H79" s="292"/>
      <c r="I79" s="292"/>
      <c r="J79" s="293"/>
      <c r="K79" s="122" t="s">
        <v>335</v>
      </c>
      <c r="L79" s="87"/>
      <c r="M79" s="87"/>
      <c r="N79" s="88">
        <f t="shared" si="5"/>
        <v>0</v>
      </c>
      <c r="O79" s="87"/>
    </row>
    <row r="80" spans="1:15" x14ac:dyDescent="0.3">
      <c r="A80" s="89"/>
      <c r="B80" s="90"/>
      <c r="C80" s="91" t="s">
        <v>89</v>
      </c>
      <c r="D80" s="291" t="s">
        <v>386</v>
      </c>
      <c r="E80" s="292"/>
      <c r="F80" s="292"/>
      <c r="G80" s="292"/>
      <c r="H80" s="292"/>
      <c r="I80" s="292"/>
      <c r="J80" s="293"/>
      <c r="K80" s="122" t="s">
        <v>337</v>
      </c>
      <c r="L80" s="87"/>
      <c r="M80" s="87"/>
      <c r="N80" s="88">
        <f t="shared" si="5"/>
        <v>0</v>
      </c>
      <c r="O80" s="87"/>
    </row>
    <row r="81" spans="1:15" x14ac:dyDescent="0.3">
      <c r="A81" s="89"/>
      <c r="B81" s="90"/>
      <c r="C81" s="91" t="s">
        <v>91</v>
      </c>
      <c r="D81" s="291" t="s">
        <v>90</v>
      </c>
      <c r="E81" s="292"/>
      <c r="F81" s="292"/>
      <c r="G81" s="292"/>
      <c r="H81" s="292"/>
      <c r="I81" s="292"/>
      <c r="J81" s="293"/>
      <c r="K81" s="122" t="s">
        <v>339</v>
      </c>
      <c r="L81" s="87"/>
      <c r="M81" s="87"/>
      <c r="N81" s="88">
        <f t="shared" si="5"/>
        <v>0</v>
      </c>
      <c r="O81" s="87"/>
    </row>
    <row r="82" spans="1:15" x14ac:dyDescent="0.3">
      <c r="A82" s="89"/>
      <c r="B82" s="90"/>
      <c r="C82" s="91" t="s">
        <v>92</v>
      </c>
      <c r="D82" s="291" t="s">
        <v>387</v>
      </c>
      <c r="E82" s="292"/>
      <c r="F82" s="292"/>
      <c r="G82" s="292"/>
      <c r="H82" s="292"/>
      <c r="I82" s="292"/>
      <c r="J82" s="293"/>
      <c r="K82" s="122">
        <v>344</v>
      </c>
      <c r="L82" s="87"/>
      <c r="M82" s="87"/>
      <c r="N82" s="88">
        <f t="shared" si="5"/>
        <v>0</v>
      </c>
      <c r="O82" s="87"/>
    </row>
    <row r="83" spans="1:15" ht="14.25" customHeight="1" x14ac:dyDescent="0.3">
      <c r="A83" s="89"/>
      <c r="B83" s="90"/>
      <c r="C83" s="91" t="s">
        <v>375</v>
      </c>
      <c r="D83" s="291" t="s">
        <v>481</v>
      </c>
      <c r="E83" s="292"/>
      <c r="F83" s="292"/>
      <c r="G83" s="292"/>
      <c r="H83" s="292"/>
      <c r="I83" s="292"/>
      <c r="J83" s="293"/>
      <c r="K83" s="128">
        <v>346</v>
      </c>
      <c r="L83" s="87"/>
      <c r="M83" s="87"/>
      <c r="N83" s="88">
        <f t="shared" si="5"/>
        <v>0</v>
      </c>
      <c r="O83" s="87"/>
    </row>
    <row r="84" spans="1:15" x14ac:dyDescent="0.3">
      <c r="A84" s="89"/>
      <c r="B84" s="90"/>
      <c r="C84" s="91" t="s">
        <v>94</v>
      </c>
      <c r="D84" s="291" t="s">
        <v>482</v>
      </c>
      <c r="E84" s="292"/>
      <c r="F84" s="292"/>
      <c r="G84" s="292"/>
      <c r="H84" s="292"/>
      <c r="I84" s="292"/>
      <c r="J84" s="293"/>
      <c r="K84" s="128">
        <v>348</v>
      </c>
      <c r="L84" s="87"/>
      <c r="M84" s="87"/>
      <c r="N84" s="88">
        <f t="shared" si="5"/>
        <v>0</v>
      </c>
      <c r="O84" s="87"/>
    </row>
    <row r="85" spans="1:15" x14ac:dyDescent="0.3">
      <c r="A85" s="89"/>
      <c r="B85" s="90"/>
      <c r="C85" s="91" t="s">
        <v>101</v>
      </c>
      <c r="D85" s="291" t="s">
        <v>96</v>
      </c>
      <c r="E85" s="292"/>
      <c r="F85" s="292"/>
      <c r="G85" s="292"/>
      <c r="H85" s="292"/>
      <c r="I85" s="292"/>
      <c r="J85" s="293"/>
      <c r="K85" s="122">
        <v>361</v>
      </c>
      <c r="L85" s="87"/>
      <c r="M85" s="87"/>
      <c r="N85" s="88">
        <f t="shared" si="5"/>
        <v>0</v>
      </c>
      <c r="O85" s="87"/>
    </row>
    <row r="86" spans="1:15" x14ac:dyDescent="0.3">
      <c r="A86" s="89"/>
      <c r="B86" s="90"/>
      <c r="C86" s="91" t="s">
        <v>102</v>
      </c>
      <c r="D86" s="291" t="s">
        <v>98</v>
      </c>
      <c r="E86" s="292"/>
      <c r="F86" s="292"/>
      <c r="G86" s="292"/>
      <c r="H86" s="292"/>
      <c r="I86" s="292"/>
      <c r="J86" s="293"/>
      <c r="K86" s="122" t="s">
        <v>342</v>
      </c>
      <c r="L86" s="87"/>
      <c r="M86" s="87"/>
      <c r="N86" s="88">
        <f t="shared" si="5"/>
        <v>0</v>
      </c>
      <c r="O86" s="87"/>
    </row>
    <row r="87" spans="1:15" x14ac:dyDescent="0.3">
      <c r="A87" s="89"/>
      <c r="B87" s="90"/>
      <c r="C87" s="91" t="s">
        <v>103</v>
      </c>
      <c r="D87" s="92" t="s">
        <v>406</v>
      </c>
      <c r="E87" s="93"/>
      <c r="F87" s="93"/>
      <c r="G87" s="93"/>
      <c r="H87" s="93"/>
      <c r="I87" s="93"/>
      <c r="J87" s="94"/>
      <c r="K87" s="122">
        <v>369</v>
      </c>
      <c r="L87" s="87"/>
      <c r="M87" s="87"/>
      <c r="N87" s="129">
        <f t="shared" si="5"/>
        <v>0</v>
      </c>
      <c r="O87" s="87"/>
    </row>
    <row r="88" spans="1:15" x14ac:dyDescent="0.3">
      <c r="A88" s="89"/>
      <c r="B88" s="90"/>
      <c r="C88" s="91" t="s">
        <v>105</v>
      </c>
      <c r="D88" s="291" t="s">
        <v>99</v>
      </c>
      <c r="E88" s="292"/>
      <c r="F88" s="292"/>
      <c r="G88" s="292"/>
      <c r="H88" s="292"/>
      <c r="I88" s="292"/>
      <c r="J88" s="293"/>
      <c r="K88" s="122">
        <v>365</v>
      </c>
      <c r="L88" s="87"/>
      <c r="M88" s="87"/>
      <c r="N88" s="88">
        <f t="shared" si="5"/>
        <v>0</v>
      </c>
      <c r="O88" s="87"/>
    </row>
    <row r="89" spans="1:15" x14ac:dyDescent="0.3">
      <c r="A89" s="89"/>
      <c r="B89" s="90"/>
      <c r="C89" s="91" t="s">
        <v>107</v>
      </c>
      <c r="D89" s="291" t="s">
        <v>100</v>
      </c>
      <c r="E89" s="292"/>
      <c r="F89" s="292"/>
      <c r="G89" s="292"/>
      <c r="H89" s="292"/>
      <c r="I89" s="292"/>
      <c r="J89" s="293"/>
      <c r="K89" s="122">
        <v>367</v>
      </c>
      <c r="L89" s="87"/>
      <c r="M89" s="87"/>
      <c r="N89" s="88">
        <f t="shared" si="5"/>
        <v>0</v>
      </c>
      <c r="O89" s="87"/>
    </row>
    <row r="90" spans="1:15" x14ac:dyDescent="0.3">
      <c r="A90" s="89"/>
      <c r="B90" s="90"/>
      <c r="C90" s="91" t="s">
        <v>109</v>
      </c>
      <c r="D90" s="291" t="s">
        <v>209</v>
      </c>
      <c r="E90" s="292"/>
      <c r="F90" s="292"/>
      <c r="G90" s="292"/>
      <c r="H90" s="292"/>
      <c r="I90" s="292"/>
      <c r="J90" s="293"/>
      <c r="K90" s="128">
        <v>373</v>
      </c>
      <c r="L90" s="87"/>
      <c r="M90" s="87"/>
      <c r="N90" s="88">
        <f t="shared" si="5"/>
        <v>0</v>
      </c>
      <c r="O90" s="87"/>
    </row>
    <row r="91" spans="1:15" x14ac:dyDescent="0.3">
      <c r="A91" s="89"/>
      <c r="B91" s="90"/>
      <c r="C91" s="91" t="s">
        <v>160</v>
      </c>
      <c r="D91" s="92" t="s">
        <v>407</v>
      </c>
      <c r="E91" s="93"/>
      <c r="F91" s="93"/>
      <c r="G91" s="93"/>
      <c r="H91" s="93"/>
      <c r="I91" s="93"/>
      <c r="J91" s="94"/>
      <c r="K91" s="128" t="s">
        <v>448</v>
      </c>
      <c r="L91" s="87"/>
      <c r="M91" s="87"/>
      <c r="N91" s="88">
        <f t="shared" si="5"/>
        <v>0</v>
      </c>
      <c r="O91" s="87"/>
    </row>
    <row r="92" spans="1:15" x14ac:dyDescent="0.3">
      <c r="A92" s="89"/>
      <c r="B92" s="90"/>
      <c r="C92" s="91" t="s">
        <v>161</v>
      </c>
      <c r="D92" s="291" t="s">
        <v>104</v>
      </c>
      <c r="E92" s="292"/>
      <c r="F92" s="292"/>
      <c r="G92" s="292"/>
      <c r="H92" s="292"/>
      <c r="I92" s="292"/>
      <c r="J92" s="293"/>
      <c r="K92" s="122">
        <v>381</v>
      </c>
      <c r="L92" s="87"/>
      <c r="M92" s="87"/>
      <c r="N92" s="88">
        <f t="shared" si="5"/>
        <v>0</v>
      </c>
      <c r="O92" s="87"/>
    </row>
    <row r="93" spans="1:15" x14ac:dyDescent="0.3">
      <c r="A93" s="89"/>
      <c r="B93" s="90"/>
      <c r="C93" s="91" t="s">
        <v>162</v>
      </c>
      <c r="D93" s="291" t="s">
        <v>106</v>
      </c>
      <c r="E93" s="292"/>
      <c r="F93" s="292"/>
      <c r="G93" s="292"/>
      <c r="H93" s="292"/>
      <c r="I93" s="292"/>
      <c r="J93" s="293"/>
      <c r="K93" s="122">
        <v>385</v>
      </c>
      <c r="L93" s="87"/>
      <c r="M93" s="87"/>
      <c r="N93" s="88">
        <f t="shared" si="5"/>
        <v>0</v>
      </c>
      <c r="O93" s="87"/>
    </row>
    <row r="94" spans="1:15" x14ac:dyDescent="0.3">
      <c r="A94" s="89"/>
      <c r="B94" s="90"/>
      <c r="C94" s="91" t="s">
        <v>164</v>
      </c>
      <c r="D94" s="291" t="s">
        <v>108</v>
      </c>
      <c r="E94" s="292"/>
      <c r="F94" s="292"/>
      <c r="G94" s="292"/>
      <c r="H94" s="292"/>
      <c r="I94" s="292"/>
      <c r="J94" s="293"/>
      <c r="K94" s="122">
        <v>388</v>
      </c>
      <c r="L94" s="87"/>
      <c r="M94" s="87"/>
      <c r="N94" s="88">
        <f t="shared" si="5"/>
        <v>0</v>
      </c>
      <c r="O94" s="87"/>
    </row>
    <row r="95" spans="1:15" x14ac:dyDescent="0.3">
      <c r="A95" s="89"/>
      <c r="B95" s="90"/>
      <c r="C95" s="98" t="s">
        <v>166</v>
      </c>
      <c r="D95" s="295" t="s">
        <v>110</v>
      </c>
      <c r="E95" s="296"/>
      <c r="F95" s="296"/>
      <c r="G95" s="296"/>
      <c r="H95" s="296"/>
      <c r="I95" s="296"/>
      <c r="J95" s="297"/>
      <c r="K95" s="123">
        <v>377</v>
      </c>
      <c r="L95" s="87"/>
      <c r="M95" s="87"/>
      <c r="N95" s="88">
        <f t="shared" si="5"/>
        <v>0</v>
      </c>
      <c r="O95" s="87"/>
    </row>
    <row r="96" spans="1:15" x14ac:dyDescent="0.3">
      <c r="A96" s="357" t="s">
        <v>47</v>
      </c>
      <c r="B96" s="357" t="s">
        <v>47</v>
      </c>
      <c r="C96" s="357"/>
      <c r="D96" s="356" t="s">
        <v>111</v>
      </c>
      <c r="E96" s="356"/>
      <c r="F96" s="356"/>
      <c r="G96" s="356"/>
      <c r="H96" s="356"/>
      <c r="I96" s="356"/>
      <c r="J96" s="356"/>
      <c r="K96" s="130"/>
      <c r="L96" s="131">
        <f>SUM(L97:L107)</f>
        <v>0</v>
      </c>
      <c r="M96" s="131">
        <f>SUM(M97:M107)</f>
        <v>0</v>
      </c>
      <c r="N96" s="131">
        <f>SUM(N97:N107)</f>
        <v>0</v>
      </c>
      <c r="O96" s="131">
        <f>SUM(O97:O107)</f>
        <v>0</v>
      </c>
    </row>
    <row r="97" spans="1:15" x14ac:dyDescent="0.3">
      <c r="A97" s="89"/>
      <c r="B97" s="90"/>
      <c r="C97" s="85" t="s">
        <v>19</v>
      </c>
      <c r="D97" s="299" t="s">
        <v>112</v>
      </c>
      <c r="E97" s="300"/>
      <c r="F97" s="300"/>
      <c r="G97" s="300"/>
      <c r="H97" s="300"/>
      <c r="I97" s="300"/>
      <c r="J97" s="301"/>
      <c r="K97" s="132">
        <v>251</v>
      </c>
      <c r="L97" s="87"/>
      <c r="M97" s="87"/>
      <c r="N97" s="88">
        <f>L97-M97</f>
        <v>0</v>
      </c>
      <c r="O97" s="87"/>
    </row>
    <row r="98" spans="1:15" x14ac:dyDescent="0.3">
      <c r="A98" s="89"/>
      <c r="B98" s="90"/>
      <c r="C98" s="91" t="s">
        <v>21</v>
      </c>
      <c r="D98" s="291" t="s">
        <v>113</v>
      </c>
      <c r="E98" s="292"/>
      <c r="F98" s="292"/>
      <c r="G98" s="292"/>
      <c r="H98" s="292"/>
      <c r="I98" s="292"/>
      <c r="J98" s="293"/>
      <c r="K98" s="122">
        <v>253</v>
      </c>
      <c r="L98" s="87"/>
      <c r="M98" s="87"/>
      <c r="N98" s="88">
        <f t="shared" ref="N98:N107" si="6">L98-M98</f>
        <v>0</v>
      </c>
      <c r="O98" s="87"/>
    </row>
    <row r="99" spans="1:15" x14ac:dyDescent="0.3">
      <c r="A99" s="89"/>
      <c r="B99" s="90"/>
      <c r="C99" s="91" t="s">
        <v>23</v>
      </c>
      <c r="D99" s="291" t="s">
        <v>114</v>
      </c>
      <c r="E99" s="292"/>
      <c r="F99" s="292"/>
      <c r="G99" s="292"/>
      <c r="H99" s="292"/>
      <c r="I99" s="292"/>
      <c r="J99" s="293"/>
      <c r="K99" s="122">
        <v>256</v>
      </c>
      <c r="L99" s="87"/>
      <c r="M99" s="87"/>
      <c r="N99" s="88">
        <f t="shared" si="6"/>
        <v>0</v>
      </c>
      <c r="O99" s="87"/>
    </row>
    <row r="100" spans="1:15" x14ac:dyDescent="0.3">
      <c r="A100" s="89"/>
      <c r="B100" s="90"/>
      <c r="C100" s="91" t="s">
        <v>25</v>
      </c>
      <c r="D100" s="291" t="s">
        <v>115</v>
      </c>
      <c r="E100" s="292"/>
      <c r="F100" s="292"/>
      <c r="G100" s="292"/>
      <c r="H100" s="292"/>
      <c r="I100" s="292"/>
      <c r="J100" s="293"/>
      <c r="K100" s="122">
        <v>244</v>
      </c>
      <c r="L100" s="87"/>
      <c r="M100" s="87"/>
      <c r="N100" s="88">
        <f t="shared" si="6"/>
        <v>0</v>
      </c>
      <c r="O100" s="87"/>
    </row>
    <row r="101" spans="1:15" x14ac:dyDescent="0.3">
      <c r="A101" s="89"/>
      <c r="B101" s="90"/>
      <c r="C101" s="91" t="s">
        <v>27</v>
      </c>
      <c r="D101" s="291" t="s">
        <v>116</v>
      </c>
      <c r="E101" s="292"/>
      <c r="F101" s="292"/>
      <c r="G101" s="292"/>
      <c r="H101" s="292"/>
      <c r="I101" s="292"/>
      <c r="J101" s="293"/>
      <c r="K101" s="122">
        <v>245</v>
      </c>
      <c r="L101" s="87"/>
      <c r="M101" s="87"/>
      <c r="N101" s="88">
        <f t="shared" si="6"/>
        <v>0</v>
      </c>
      <c r="O101" s="87"/>
    </row>
    <row r="102" spans="1:15" x14ac:dyDescent="0.3">
      <c r="A102" s="89"/>
      <c r="B102" s="90"/>
      <c r="C102" s="91" t="s">
        <v>34</v>
      </c>
      <c r="D102" s="291" t="s">
        <v>117</v>
      </c>
      <c r="E102" s="292"/>
      <c r="F102" s="292"/>
      <c r="G102" s="292"/>
      <c r="H102" s="292"/>
      <c r="I102" s="292"/>
      <c r="J102" s="293"/>
      <c r="K102" s="122">
        <v>241</v>
      </c>
      <c r="L102" s="87"/>
      <c r="M102" s="87"/>
      <c r="N102" s="88">
        <f t="shared" si="6"/>
        <v>0</v>
      </c>
      <c r="O102" s="87"/>
    </row>
    <row r="103" spans="1:15" x14ac:dyDescent="0.3">
      <c r="A103" s="89"/>
      <c r="B103" s="90"/>
      <c r="C103" s="91" t="s">
        <v>85</v>
      </c>
      <c r="D103" s="291" t="s">
        <v>118</v>
      </c>
      <c r="E103" s="292"/>
      <c r="F103" s="292"/>
      <c r="G103" s="292"/>
      <c r="H103" s="292"/>
      <c r="I103" s="292"/>
      <c r="J103" s="293"/>
      <c r="K103" s="122">
        <v>231</v>
      </c>
      <c r="L103" s="87"/>
      <c r="M103" s="87"/>
      <c r="N103" s="88">
        <f t="shared" si="6"/>
        <v>0</v>
      </c>
      <c r="O103" s="87"/>
    </row>
    <row r="104" spans="1:15" x14ac:dyDescent="0.3">
      <c r="A104" s="89"/>
      <c r="B104" s="90"/>
      <c r="C104" s="91" t="s">
        <v>86</v>
      </c>
      <c r="D104" s="291" t="s">
        <v>119</v>
      </c>
      <c r="E104" s="292"/>
      <c r="F104" s="292"/>
      <c r="G104" s="292"/>
      <c r="H104" s="292"/>
      <c r="I104" s="292"/>
      <c r="J104" s="293"/>
      <c r="K104" s="122">
        <v>236</v>
      </c>
      <c r="L104" s="87"/>
      <c r="M104" s="87"/>
      <c r="N104" s="88">
        <f t="shared" si="6"/>
        <v>0</v>
      </c>
      <c r="O104" s="87"/>
    </row>
    <row r="105" spans="1:15" x14ac:dyDescent="0.3">
      <c r="A105" s="89"/>
      <c r="B105" s="90"/>
      <c r="C105" s="91" t="s">
        <v>91</v>
      </c>
      <c r="D105" s="291" t="s">
        <v>120</v>
      </c>
      <c r="E105" s="292"/>
      <c r="F105" s="292"/>
      <c r="G105" s="292"/>
      <c r="H105" s="292"/>
      <c r="I105" s="292"/>
      <c r="J105" s="293"/>
      <c r="K105" s="122">
        <v>263</v>
      </c>
      <c r="L105" s="87"/>
      <c r="M105" s="87"/>
      <c r="N105" s="88">
        <f t="shared" si="6"/>
        <v>0</v>
      </c>
      <c r="O105" s="87"/>
    </row>
    <row r="106" spans="1:15" x14ac:dyDescent="0.3">
      <c r="A106" s="89"/>
      <c r="B106" s="90"/>
      <c r="C106" s="91" t="s">
        <v>92</v>
      </c>
      <c r="D106" s="291" t="s">
        <v>121</v>
      </c>
      <c r="E106" s="292"/>
      <c r="F106" s="292"/>
      <c r="G106" s="292"/>
      <c r="H106" s="292"/>
      <c r="I106" s="292"/>
      <c r="J106" s="293"/>
      <c r="K106" s="122">
        <v>262</v>
      </c>
      <c r="L106" s="87"/>
      <c r="M106" s="87"/>
      <c r="N106" s="88">
        <f t="shared" si="6"/>
        <v>0</v>
      </c>
      <c r="O106" s="87"/>
    </row>
    <row r="107" spans="1:15" x14ac:dyDescent="0.3">
      <c r="A107" s="96"/>
      <c r="B107" s="97"/>
      <c r="C107" s="98" t="s">
        <v>93</v>
      </c>
      <c r="D107" s="295" t="s">
        <v>122</v>
      </c>
      <c r="E107" s="296"/>
      <c r="F107" s="296"/>
      <c r="G107" s="296"/>
      <c r="H107" s="296"/>
      <c r="I107" s="296"/>
      <c r="J107" s="297"/>
      <c r="K107" s="123">
        <v>261</v>
      </c>
      <c r="L107" s="87"/>
      <c r="M107" s="87"/>
      <c r="N107" s="88">
        <f t="shared" si="6"/>
        <v>0</v>
      </c>
      <c r="O107" s="87"/>
    </row>
    <row r="108" spans="1:15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64"/>
      <c r="L108" s="20"/>
      <c r="M108" s="20"/>
      <c r="N108" s="20"/>
      <c r="O108" s="20"/>
    </row>
    <row r="109" spans="1:15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64"/>
      <c r="L109" s="69">
        <v>1</v>
      </c>
      <c r="M109" s="69">
        <v>2</v>
      </c>
      <c r="N109" s="20"/>
      <c r="O109" s="20"/>
    </row>
    <row r="110" spans="1:15" x14ac:dyDescent="0.3">
      <c r="A110" s="325" t="s">
        <v>5</v>
      </c>
      <c r="B110" s="326"/>
      <c r="C110" s="327"/>
      <c r="D110" s="325" t="s">
        <v>6</v>
      </c>
      <c r="E110" s="326"/>
      <c r="F110" s="326"/>
      <c r="G110" s="326"/>
      <c r="H110" s="326"/>
      <c r="I110" s="326"/>
      <c r="J110" s="327"/>
      <c r="K110" s="342" t="s">
        <v>7</v>
      </c>
      <c r="L110" s="70" t="s">
        <v>8</v>
      </c>
      <c r="M110" s="69" t="s">
        <v>8</v>
      </c>
      <c r="N110" s="20"/>
      <c r="O110" s="20"/>
    </row>
    <row r="111" spans="1:15" x14ac:dyDescent="0.3">
      <c r="A111" s="331"/>
      <c r="B111" s="332"/>
      <c r="C111" s="333"/>
      <c r="D111" s="331"/>
      <c r="E111" s="332"/>
      <c r="F111" s="332"/>
      <c r="G111" s="332"/>
      <c r="H111" s="332"/>
      <c r="I111" s="332"/>
      <c r="J111" s="333"/>
      <c r="K111" s="342"/>
      <c r="L111" s="69" t="s">
        <v>9</v>
      </c>
      <c r="M111" s="69" t="s">
        <v>10</v>
      </c>
      <c r="N111" s="20"/>
      <c r="O111" s="20"/>
    </row>
    <row r="112" spans="1:15" x14ac:dyDescent="0.3">
      <c r="A112" s="343" t="s">
        <v>123</v>
      </c>
      <c r="B112" s="344"/>
      <c r="C112" s="345"/>
      <c r="D112" s="133"/>
      <c r="E112" s="134"/>
      <c r="F112" s="134"/>
      <c r="G112" s="134"/>
      <c r="H112" s="134"/>
      <c r="I112" s="134"/>
      <c r="J112" s="135"/>
      <c r="K112" s="136"/>
      <c r="L112" s="137">
        <f>L113+L127</f>
        <v>0</v>
      </c>
      <c r="M112" s="137">
        <f>M113+M127</f>
        <v>0</v>
      </c>
      <c r="N112" s="20"/>
      <c r="O112" s="20"/>
    </row>
    <row r="113" spans="1:15" x14ac:dyDescent="0.3">
      <c r="A113" s="358" t="s">
        <v>124</v>
      </c>
      <c r="B113" s="358"/>
      <c r="C113" s="358"/>
      <c r="D113" s="298" t="s">
        <v>125</v>
      </c>
      <c r="E113" s="298"/>
      <c r="F113" s="298"/>
      <c r="G113" s="298"/>
      <c r="H113" s="298"/>
      <c r="I113" s="298"/>
      <c r="J113" s="298"/>
      <c r="K113" s="138"/>
      <c r="L113" s="139">
        <f>L114+L121+L123</f>
        <v>0</v>
      </c>
      <c r="M113" s="139">
        <f>M114+M121+M123</f>
        <v>0</v>
      </c>
      <c r="N113" s="20"/>
      <c r="O113" s="20"/>
    </row>
    <row r="114" spans="1:15" x14ac:dyDescent="0.3">
      <c r="A114" s="359" t="s">
        <v>17</v>
      </c>
      <c r="B114" s="359" t="s">
        <v>17</v>
      </c>
      <c r="C114" s="359"/>
      <c r="D114" s="360" t="s">
        <v>126</v>
      </c>
      <c r="E114" s="360"/>
      <c r="F114" s="360"/>
      <c r="G114" s="360"/>
      <c r="H114" s="360"/>
      <c r="I114" s="360"/>
      <c r="J114" s="360"/>
      <c r="K114" s="140"/>
      <c r="L114" s="141">
        <f>SUM(L115:L120)</f>
        <v>0</v>
      </c>
      <c r="M114" s="142">
        <f>SUM(M115:M120)</f>
        <v>0</v>
      </c>
      <c r="N114" s="20"/>
      <c r="O114" s="20"/>
    </row>
    <row r="115" spans="1:15" x14ac:dyDescent="0.3">
      <c r="A115" s="89"/>
      <c r="B115" s="90"/>
      <c r="C115" s="85" t="s">
        <v>19</v>
      </c>
      <c r="D115" s="299" t="s">
        <v>127</v>
      </c>
      <c r="E115" s="300"/>
      <c r="F115" s="300"/>
      <c r="G115" s="300"/>
      <c r="H115" s="300"/>
      <c r="I115" s="300"/>
      <c r="J115" s="301"/>
      <c r="K115" s="132">
        <v>401</v>
      </c>
      <c r="L115" s="87"/>
      <c r="M115" s="87"/>
      <c r="N115" s="20"/>
      <c r="O115" s="20"/>
    </row>
    <row r="116" spans="1:15" x14ac:dyDescent="0.3">
      <c r="A116" s="89"/>
      <c r="B116" s="90"/>
      <c r="C116" s="91" t="s">
        <v>23</v>
      </c>
      <c r="D116" s="291" t="s">
        <v>128</v>
      </c>
      <c r="E116" s="292"/>
      <c r="F116" s="292"/>
      <c r="G116" s="292"/>
      <c r="H116" s="292"/>
      <c r="I116" s="292"/>
      <c r="J116" s="293"/>
      <c r="K116" s="122">
        <v>403</v>
      </c>
      <c r="L116" s="87"/>
      <c r="M116" s="87"/>
      <c r="N116" s="20"/>
      <c r="O116" s="20"/>
    </row>
    <row r="117" spans="1:15" x14ac:dyDescent="0.3">
      <c r="A117" s="89"/>
      <c r="B117" s="90"/>
      <c r="C117" s="91" t="s">
        <v>25</v>
      </c>
      <c r="D117" s="291" t="s">
        <v>129</v>
      </c>
      <c r="E117" s="292"/>
      <c r="F117" s="292"/>
      <c r="G117" s="292"/>
      <c r="H117" s="292"/>
      <c r="I117" s="292"/>
      <c r="J117" s="293"/>
      <c r="K117" s="122">
        <v>405</v>
      </c>
      <c r="L117" s="87"/>
      <c r="M117" s="87"/>
      <c r="N117" s="20"/>
      <c r="O117" s="20"/>
    </row>
    <row r="118" spans="1:15" x14ac:dyDescent="0.3">
      <c r="A118" s="89"/>
      <c r="B118" s="90"/>
      <c r="C118" s="91" t="s">
        <v>27</v>
      </c>
      <c r="D118" s="291" t="s">
        <v>210</v>
      </c>
      <c r="E118" s="292"/>
      <c r="F118" s="292"/>
      <c r="G118" s="292"/>
      <c r="H118" s="292"/>
      <c r="I118" s="292"/>
      <c r="J118" s="293"/>
      <c r="K118" s="122">
        <v>406</v>
      </c>
      <c r="L118" s="87"/>
      <c r="M118" s="87"/>
      <c r="N118" s="20"/>
      <c r="O118" s="20"/>
    </row>
    <row r="119" spans="1:15" x14ac:dyDescent="0.3">
      <c r="A119" s="89"/>
      <c r="B119" s="90"/>
      <c r="C119" s="91" t="s">
        <v>29</v>
      </c>
      <c r="D119" s="291" t="s">
        <v>130</v>
      </c>
      <c r="E119" s="292"/>
      <c r="F119" s="292"/>
      <c r="G119" s="292"/>
      <c r="H119" s="292"/>
      <c r="I119" s="292"/>
      <c r="J119" s="293"/>
      <c r="K119" s="122">
        <v>407</v>
      </c>
      <c r="L119" s="87"/>
      <c r="M119" s="87"/>
      <c r="N119" s="20"/>
      <c r="O119" s="20"/>
    </row>
    <row r="120" spans="1:15" x14ac:dyDescent="0.3">
      <c r="A120" s="89"/>
      <c r="B120" s="90"/>
      <c r="C120" s="98" t="s">
        <v>31</v>
      </c>
      <c r="D120" s="295" t="s">
        <v>404</v>
      </c>
      <c r="E120" s="296"/>
      <c r="F120" s="296"/>
      <c r="G120" s="296"/>
      <c r="H120" s="296"/>
      <c r="I120" s="296"/>
      <c r="J120" s="297"/>
      <c r="K120" s="123">
        <v>408</v>
      </c>
      <c r="L120" s="87"/>
      <c r="M120" s="87"/>
      <c r="N120" s="20"/>
      <c r="O120" s="20"/>
    </row>
    <row r="121" spans="1:15" x14ac:dyDescent="0.3">
      <c r="A121" s="359" t="s">
        <v>36</v>
      </c>
      <c r="B121" s="359" t="s">
        <v>36</v>
      </c>
      <c r="C121" s="359"/>
      <c r="D121" s="360" t="s">
        <v>131</v>
      </c>
      <c r="E121" s="360"/>
      <c r="F121" s="360"/>
      <c r="G121" s="360"/>
      <c r="H121" s="360"/>
      <c r="I121" s="360"/>
      <c r="J121" s="360"/>
      <c r="K121" s="140"/>
      <c r="L121" s="142">
        <f>L122</f>
        <v>0</v>
      </c>
      <c r="M121" s="142">
        <f>M122</f>
        <v>0</v>
      </c>
      <c r="N121" s="20"/>
      <c r="O121" s="20"/>
    </row>
    <row r="122" spans="1:15" x14ac:dyDescent="0.3">
      <c r="A122" s="89"/>
      <c r="B122" s="90"/>
      <c r="C122" s="143" t="s">
        <v>29</v>
      </c>
      <c r="D122" s="361" t="s">
        <v>132</v>
      </c>
      <c r="E122" s="282"/>
      <c r="F122" s="282"/>
      <c r="G122" s="282"/>
      <c r="H122" s="282"/>
      <c r="I122" s="282"/>
      <c r="J122" s="362"/>
      <c r="K122" s="144">
        <v>419</v>
      </c>
      <c r="L122" s="87"/>
      <c r="M122" s="87"/>
      <c r="N122" s="20"/>
      <c r="O122" s="20"/>
    </row>
    <row r="123" spans="1:15" x14ac:dyDescent="0.3">
      <c r="A123" s="359" t="s">
        <v>47</v>
      </c>
      <c r="B123" s="359" t="s">
        <v>133</v>
      </c>
      <c r="C123" s="359"/>
      <c r="D123" s="360" t="s">
        <v>134</v>
      </c>
      <c r="E123" s="360"/>
      <c r="F123" s="360"/>
      <c r="G123" s="360"/>
      <c r="H123" s="360"/>
      <c r="I123" s="360"/>
      <c r="J123" s="360"/>
      <c r="K123" s="140"/>
      <c r="L123" s="141">
        <f>SUM(L124:L126)</f>
        <v>0</v>
      </c>
      <c r="M123" s="142">
        <f>SUM(M124:M126)</f>
        <v>0</v>
      </c>
      <c r="N123" s="20"/>
      <c r="O123" s="20"/>
    </row>
    <row r="124" spans="1:15" x14ac:dyDescent="0.3">
      <c r="A124" s="89"/>
      <c r="B124" s="90"/>
      <c r="C124" s="85" t="s">
        <v>19</v>
      </c>
      <c r="D124" s="299" t="s">
        <v>135</v>
      </c>
      <c r="E124" s="300"/>
      <c r="F124" s="300"/>
      <c r="G124" s="300"/>
      <c r="H124" s="300"/>
      <c r="I124" s="300"/>
      <c r="J124" s="301"/>
      <c r="K124" s="145">
        <v>493</v>
      </c>
      <c r="L124" s="87"/>
      <c r="M124" s="87"/>
      <c r="N124" s="20"/>
      <c r="O124" s="20"/>
    </row>
    <row r="125" spans="1:15" x14ac:dyDescent="0.3">
      <c r="A125" s="89"/>
      <c r="B125" s="90"/>
      <c r="C125" s="91" t="s">
        <v>21</v>
      </c>
      <c r="D125" s="291" t="s">
        <v>136</v>
      </c>
      <c r="E125" s="292"/>
      <c r="F125" s="292"/>
      <c r="G125" s="292"/>
      <c r="H125" s="292"/>
      <c r="I125" s="292"/>
      <c r="J125" s="293"/>
      <c r="K125" s="146">
        <v>431</v>
      </c>
      <c r="L125" s="87"/>
      <c r="M125" s="87"/>
      <c r="N125" s="20"/>
      <c r="O125" s="20"/>
    </row>
    <row r="126" spans="1:15" x14ac:dyDescent="0.3">
      <c r="A126" s="89"/>
      <c r="B126" s="90"/>
      <c r="C126" s="98" t="s">
        <v>23</v>
      </c>
      <c r="D126" s="295" t="s">
        <v>364</v>
      </c>
      <c r="E126" s="296"/>
      <c r="F126" s="296"/>
      <c r="G126" s="296"/>
      <c r="H126" s="296"/>
      <c r="I126" s="296"/>
      <c r="J126" s="297"/>
      <c r="K126" s="147">
        <v>432</v>
      </c>
      <c r="L126" s="87"/>
      <c r="M126" s="87"/>
      <c r="N126" s="20"/>
      <c r="O126" s="20"/>
    </row>
    <row r="127" spans="1:15" x14ac:dyDescent="0.3">
      <c r="A127" s="358" t="s">
        <v>137</v>
      </c>
      <c r="B127" s="358"/>
      <c r="C127" s="358"/>
      <c r="D127" s="298" t="s">
        <v>138</v>
      </c>
      <c r="E127" s="298"/>
      <c r="F127" s="298"/>
      <c r="G127" s="298"/>
      <c r="H127" s="298"/>
      <c r="I127" s="298"/>
      <c r="J127" s="298"/>
      <c r="K127" s="138"/>
      <c r="L127" s="139">
        <f>L128+L130+L139</f>
        <v>0</v>
      </c>
      <c r="M127" s="139">
        <f>M128+M130+M139</f>
        <v>0</v>
      </c>
      <c r="N127" s="20"/>
      <c r="O127" s="20"/>
    </row>
    <row r="128" spans="1:15" x14ac:dyDescent="0.3">
      <c r="A128" s="359" t="s">
        <v>17</v>
      </c>
      <c r="B128" s="359" t="s">
        <v>17</v>
      </c>
      <c r="C128" s="359"/>
      <c r="D128" s="360" t="s">
        <v>139</v>
      </c>
      <c r="E128" s="360"/>
      <c r="F128" s="360"/>
      <c r="G128" s="360"/>
      <c r="H128" s="360"/>
      <c r="I128" s="360"/>
      <c r="J128" s="360"/>
      <c r="K128" s="140"/>
      <c r="L128" s="141">
        <f>L129</f>
        <v>0</v>
      </c>
      <c r="M128" s="142">
        <f>M129</f>
        <v>0</v>
      </c>
      <c r="N128" s="20"/>
      <c r="O128" s="20"/>
    </row>
    <row r="129" spans="1:15" x14ac:dyDescent="0.3">
      <c r="A129" s="89"/>
      <c r="B129" s="90"/>
      <c r="C129" s="143" t="s">
        <v>19</v>
      </c>
      <c r="D129" s="361" t="s">
        <v>139</v>
      </c>
      <c r="E129" s="282"/>
      <c r="F129" s="282"/>
      <c r="G129" s="282"/>
      <c r="H129" s="282"/>
      <c r="I129" s="282"/>
      <c r="J129" s="362"/>
      <c r="K129" s="144">
        <v>441</v>
      </c>
      <c r="L129" s="87"/>
      <c r="M129" s="87"/>
      <c r="N129" s="20"/>
      <c r="O129" s="20"/>
    </row>
    <row r="130" spans="1:15" x14ac:dyDescent="0.3">
      <c r="A130" s="359" t="s">
        <v>36</v>
      </c>
      <c r="B130" s="359" t="s">
        <v>36</v>
      </c>
      <c r="C130" s="359"/>
      <c r="D130" s="360" t="s">
        <v>140</v>
      </c>
      <c r="E130" s="360"/>
      <c r="F130" s="360"/>
      <c r="G130" s="360"/>
      <c r="H130" s="360"/>
      <c r="I130" s="360"/>
      <c r="J130" s="360"/>
      <c r="K130" s="140"/>
      <c r="L130" s="141">
        <f>SUM(L131:L138)</f>
        <v>0</v>
      </c>
      <c r="M130" s="141">
        <f>SUM(M131:M138)</f>
        <v>0</v>
      </c>
      <c r="N130" s="20"/>
      <c r="O130" s="20"/>
    </row>
    <row r="131" spans="1:15" x14ac:dyDescent="0.3">
      <c r="A131" s="89"/>
      <c r="B131" s="90"/>
      <c r="C131" s="85" t="s">
        <v>19</v>
      </c>
      <c r="D131" s="299" t="s">
        <v>141</v>
      </c>
      <c r="E131" s="300"/>
      <c r="F131" s="300"/>
      <c r="G131" s="300"/>
      <c r="H131" s="300"/>
      <c r="I131" s="300"/>
      <c r="J131" s="301"/>
      <c r="K131" s="132">
        <v>451</v>
      </c>
      <c r="L131" s="87"/>
      <c r="M131" s="87"/>
      <c r="N131" s="20"/>
      <c r="O131" s="20"/>
    </row>
    <row r="132" spans="1:15" x14ac:dyDescent="0.3">
      <c r="A132" s="89"/>
      <c r="B132" s="90"/>
      <c r="C132" s="91" t="s">
        <v>21</v>
      </c>
      <c r="D132" s="291" t="s">
        <v>142</v>
      </c>
      <c r="E132" s="292"/>
      <c r="F132" s="292"/>
      <c r="G132" s="292"/>
      <c r="H132" s="292"/>
      <c r="I132" s="292"/>
      <c r="J132" s="293"/>
      <c r="K132" s="122">
        <v>452</v>
      </c>
      <c r="L132" s="87"/>
      <c r="M132" s="87"/>
      <c r="N132" s="20"/>
      <c r="O132" s="20"/>
    </row>
    <row r="133" spans="1:15" x14ac:dyDescent="0.3">
      <c r="A133" s="89"/>
      <c r="B133" s="90"/>
      <c r="C133" s="91" t="s">
        <v>23</v>
      </c>
      <c r="D133" s="291" t="s">
        <v>326</v>
      </c>
      <c r="E133" s="292"/>
      <c r="F133" s="292"/>
      <c r="G133" s="292"/>
      <c r="H133" s="292"/>
      <c r="I133" s="292"/>
      <c r="J133" s="293"/>
      <c r="K133" s="122">
        <v>453</v>
      </c>
      <c r="L133" s="87"/>
      <c r="M133" s="87"/>
      <c r="N133" s="20"/>
      <c r="O133" s="20"/>
    </row>
    <row r="134" spans="1:15" x14ac:dyDescent="0.3">
      <c r="A134" s="89"/>
      <c r="B134" s="90"/>
      <c r="C134" s="91" t="s">
        <v>25</v>
      </c>
      <c r="D134" s="291" t="s">
        <v>143</v>
      </c>
      <c r="E134" s="292"/>
      <c r="F134" s="292"/>
      <c r="G134" s="292"/>
      <c r="H134" s="292"/>
      <c r="I134" s="292"/>
      <c r="J134" s="293"/>
      <c r="K134" s="122">
        <v>455</v>
      </c>
      <c r="L134" s="87"/>
      <c r="M134" s="87"/>
      <c r="N134" s="20"/>
      <c r="O134" s="20"/>
    </row>
    <row r="135" spans="1:15" x14ac:dyDescent="0.3">
      <c r="A135" s="89"/>
      <c r="B135" s="90"/>
      <c r="C135" s="91" t="s">
        <v>27</v>
      </c>
      <c r="D135" s="291" t="s">
        <v>144</v>
      </c>
      <c r="E135" s="292"/>
      <c r="F135" s="292"/>
      <c r="G135" s="292"/>
      <c r="H135" s="292"/>
      <c r="I135" s="292"/>
      <c r="J135" s="293"/>
      <c r="K135" s="122">
        <v>456</v>
      </c>
      <c r="L135" s="87"/>
      <c r="M135" s="87"/>
      <c r="N135" s="20"/>
      <c r="O135" s="20"/>
    </row>
    <row r="136" spans="1:15" x14ac:dyDescent="0.3">
      <c r="A136" s="89"/>
      <c r="B136" s="90"/>
      <c r="C136" s="91" t="s">
        <v>29</v>
      </c>
      <c r="D136" s="291" t="s">
        <v>145</v>
      </c>
      <c r="E136" s="292"/>
      <c r="F136" s="292"/>
      <c r="G136" s="292"/>
      <c r="H136" s="292"/>
      <c r="I136" s="292"/>
      <c r="J136" s="293"/>
      <c r="K136" s="122">
        <v>457</v>
      </c>
      <c r="L136" s="87"/>
      <c r="M136" s="87"/>
      <c r="N136" s="20"/>
      <c r="O136" s="20"/>
    </row>
    <row r="137" spans="1:15" x14ac:dyDescent="0.3">
      <c r="A137" s="89"/>
      <c r="B137" s="90"/>
      <c r="C137" s="91" t="s">
        <v>31</v>
      </c>
      <c r="D137" s="291" t="s">
        <v>146</v>
      </c>
      <c r="E137" s="292"/>
      <c r="F137" s="292"/>
      <c r="G137" s="292"/>
      <c r="H137" s="292"/>
      <c r="I137" s="292"/>
      <c r="J137" s="293"/>
      <c r="K137" s="122">
        <v>459</v>
      </c>
      <c r="L137" s="87"/>
      <c r="M137" s="87"/>
      <c r="N137" s="20"/>
      <c r="O137" s="20"/>
    </row>
    <row r="138" spans="1:15" x14ac:dyDescent="0.3">
      <c r="A138" s="89"/>
      <c r="B138" s="90"/>
      <c r="C138" s="148" t="s">
        <v>33</v>
      </c>
      <c r="D138" s="149" t="s">
        <v>330</v>
      </c>
      <c r="E138" s="102"/>
      <c r="F138" s="102"/>
      <c r="G138" s="102"/>
      <c r="H138" s="102"/>
      <c r="I138" s="102"/>
      <c r="J138" s="103"/>
      <c r="K138" s="150">
        <v>472</v>
      </c>
      <c r="L138" s="87"/>
      <c r="M138" s="87"/>
      <c r="N138" s="20"/>
      <c r="O138" s="20"/>
    </row>
    <row r="139" spans="1:15" x14ac:dyDescent="0.3">
      <c r="A139" s="359" t="s">
        <v>47</v>
      </c>
      <c r="B139" s="359" t="s">
        <v>47</v>
      </c>
      <c r="C139" s="359"/>
      <c r="D139" s="360" t="s">
        <v>147</v>
      </c>
      <c r="E139" s="360"/>
      <c r="F139" s="360"/>
      <c r="G139" s="360"/>
      <c r="H139" s="360"/>
      <c r="I139" s="360"/>
      <c r="J139" s="360"/>
      <c r="K139" s="140"/>
      <c r="L139" s="141">
        <f>SUM(L140:L170)</f>
        <v>0</v>
      </c>
      <c r="M139" s="142">
        <f>SUM(M140:M170)</f>
        <v>0</v>
      </c>
      <c r="N139" s="20"/>
      <c r="O139" s="20"/>
    </row>
    <row r="140" spans="1:15" x14ac:dyDescent="0.3">
      <c r="A140" s="89"/>
      <c r="B140" s="90"/>
      <c r="C140" s="85" t="s">
        <v>19</v>
      </c>
      <c r="D140" s="300" t="s">
        <v>148</v>
      </c>
      <c r="E140" s="300"/>
      <c r="F140" s="300"/>
      <c r="G140" s="300"/>
      <c r="H140" s="300"/>
      <c r="I140" s="300"/>
      <c r="J140" s="301"/>
      <c r="K140" s="132">
        <v>281</v>
      </c>
      <c r="L140" s="87"/>
      <c r="M140" s="87"/>
      <c r="N140" s="20"/>
      <c r="O140" s="20"/>
    </row>
    <row r="141" spans="1:15" x14ac:dyDescent="0.3">
      <c r="A141" s="89"/>
      <c r="B141" s="90"/>
      <c r="C141" s="91" t="s">
        <v>21</v>
      </c>
      <c r="D141" s="292" t="s">
        <v>149</v>
      </c>
      <c r="E141" s="292"/>
      <c r="F141" s="292"/>
      <c r="G141" s="292"/>
      <c r="H141" s="292"/>
      <c r="I141" s="292"/>
      <c r="J141" s="293"/>
      <c r="K141" s="122">
        <v>282</v>
      </c>
      <c r="L141" s="87"/>
      <c r="M141" s="87"/>
      <c r="N141" s="20"/>
      <c r="O141" s="20"/>
    </row>
    <row r="142" spans="1:15" x14ac:dyDescent="0.3">
      <c r="A142" s="89"/>
      <c r="B142" s="90"/>
      <c r="C142" s="91" t="s">
        <v>23</v>
      </c>
      <c r="D142" s="292" t="s">
        <v>327</v>
      </c>
      <c r="E142" s="292"/>
      <c r="F142" s="292"/>
      <c r="G142" s="292"/>
      <c r="H142" s="292"/>
      <c r="I142" s="292"/>
      <c r="J142" s="293"/>
      <c r="K142" s="122">
        <v>283</v>
      </c>
      <c r="L142" s="87"/>
      <c r="M142" s="87"/>
      <c r="N142" s="20"/>
      <c r="O142" s="20"/>
    </row>
    <row r="143" spans="1:15" x14ac:dyDescent="0.3">
      <c r="A143" s="89"/>
      <c r="B143" s="90"/>
      <c r="C143" s="91" t="s">
        <v>25</v>
      </c>
      <c r="D143" s="292" t="s">
        <v>150</v>
      </c>
      <c r="E143" s="292"/>
      <c r="F143" s="292"/>
      <c r="G143" s="292"/>
      <c r="H143" s="292"/>
      <c r="I143" s="292"/>
      <c r="J143" s="293"/>
      <c r="K143" s="122">
        <v>289</v>
      </c>
      <c r="L143" s="87"/>
      <c r="M143" s="87"/>
      <c r="N143" s="20"/>
      <c r="O143" s="20"/>
    </row>
    <row r="144" spans="1:15" x14ac:dyDescent="0.3">
      <c r="A144" s="89"/>
      <c r="B144" s="90"/>
      <c r="C144" s="91" t="s">
        <v>27</v>
      </c>
      <c r="D144" s="292" t="s">
        <v>151</v>
      </c>
      <c r="E144" s="292"/>
      <c r="F144" s="292"/>
      <c r="G144" s="292"/>
      <c r="H144" s="292"/>
      <c r="I144" s="292"/>
      <c r="J144" s="293"/>
      <c r="K144" s="122">
        <v>321</v>
      </c>
      <c r="L144" s="87"/>
      <c r="M144" s="87"/>
      <c r="N144" s="20"/>
      <c r="O144" s="20"/>
    </row>
    <row r="145" spans="1:15" x14ac:dyDescent="0.3">
      <c r="A145" s="89"/>
      <c r="B145" s="90"/>
      <c r="C145" s="91" t="s">
        <v>29</v>
      </c>
      <c r="D145" s="292" t="s">
        <v>152</v>
      </c>
      <c r="E145" s="292"/>
      <c r="F145" s="292"/>
      <c r="G145" s="292"/>
      <c r="H145" s="292"/>
      <c r="I145" s="292"/>
      <c r="J145" s="293"/>
      <c r="K145" s="122">
        <v>322</v>
      </c>
      <c r="L145" s="87"/>
      <c r="M145" s="87"/>
      <c r="N145" s="20"/>
      <c r="O145" s="20"/>
    </row>
    <row r="146" spans="1:15" x14ac:dyDescent="0.3">
      <c r="A146" s="89"/>
      <c r="B146" s="90"/>
      <c r="C146" s="91" t="s">
        <v>31</v>
      </c>
      <c r="D146" s="292" t="s">
        <v>153</v>
      </c>
      <c r="E146" s="292"/>
      <c r="F146" s="292"/>
      <c r="G146" s="292"/>
      <c r="H146" s="292"/>
      <c r="I146" s="292"/>
      <c r="J146" s="293"/>
      <c r="K146" s="122">
        <v>324</v>
      </c>
      <c r="L146" s="87"/>
      <c r="M146" s="87"/>
      <c r="N146" s="20"/>
      <c r="O146" s="20"/>
    </row>
    <row r="147" spans="1:15" x14ac:dyDescent="0.3">
      <c r="A147" s="89"/>
      <c r="B147" s="90"/>
      <c r="C147" s="91" t="s">
        <v>33</v>
      </c>
      <c r="D147" s="292" t="s">
        <v>355</v>
      </c>
      <c r="E147" s="292"/>
      <c r="F147" s="292"/>
      <c r="G147" s="292"/>
      <c r="H147" s="292"/>
      <c r="I147" s="292"/>
      <c r="J147" s="293"/>
      <c r="K147" s="122">
        <v>325</v>
      </c>
      <c r="L147" s="87"/>
      <c r="M147" s="87"/>
      <c r="N147" s="20"/>
      <c r="O147" s="20"/>
    </row>
    <row r="148" spans="1:15" x14ac:dyDescent="0.3">
      <c r="A148" s="89"/>
      <c r="B148" s="90"/>
      <c r="C148" s="91" t="s">
        <v>34</v>
      </c>
      <c r="D148" s="292" t="s">
        <v>154</v>
      </c>
      <c r="E148" s="292"/>
      <c r="F148" s="292"/>
      <c r="G148" s="292"/>
      <c r="H148" s="292"/>
      <c r="I148" s="292"/>
      <c r="J148" s="293"/>
      <c r="K148" s="122">
        <v>326</v>
      </c>
      <c r="L148" s="87"/>
      <c r="M148" s="87"/>
      <c r="N148" s="20"/>
      <c r="O148" s="20"/>
    </row>
    <row r="149" spans="1:15" x14ac:dyDescent="0.3">
      <c r="A149" s="89"/>
      <c r="B149" s="90"/>
      <c r="C149" s="91" t="s">
        <v>45</v>
      </c>
      <c r="D149" s="292" t="s">
        <v>155</v>
      </c>
      <c r="E149" s="292"/>
      <c r="F149" s="292"/>
      <c r="G149" s="292"/>
      <c r="H149" s="292"/>
      <c r="I149" s="292"/>
      <c r="J149" s="293"/>
      <c r="K149" s="122">
        <v>331</v>
      </c>
      <c r="L149" s="87"/>
      <c r="M149" s="87"/>
      <c r="N149" s="20"/>
      <c r="O149" s="20"/>
    </row>
    <row r="150" spans="1:15" x14ac:dyDescent="0.3">
      <c r="A150" s="89"/>
      <c r="B150" s="90"/>
      <c r="C150" s="91" t="s">
        <v>85</v>
      </c>
      <c r="D150" s="291" t="s">
        <v>156</v>
      </c>
      <c r="E150" s="292"/>
      <c r="F150" s="292"/>
      <c r="G150" s="292"/>
      <c r="H150" s="292"/>
      <c r="I150" s="292"/>
      <c r="J150" s="293"/>
      <c r="K150" s="122">
        <v>333</v>
      </c>
      <c r="L150" s="87"/>
      <c r="M150" s="87"/>
      <c r="N150" s="20"/>
      <c r="O150" s="20"/>
    </row>
    <row r="151" spans="1:15" x14ac:dyDescent="0.3">
      <c r="A151" s="89"/>
      <c r="B151" s="90"/>
      <c r="C151" s="91" t="s">
        <v>86</v>
      </c>
      <c r="D151" s="292" t="s">
        <v>356</v>
      </c>
      <c r="E151" s="292"/>
      <c r="F151" s="292"/>
      <c r="G151" s="292"/>
      <c r="H151" s="292"/>
      <c r="I151" s="292"/>
      <c r="J151" s="293"/>
      <c r="K151" s="122" t="s">
        <v>334</v>
      </c>
      <c r="L151" s="87"/>
      <c r="M151" s="87"/>
      <c r="N151" s="20"/>
      <c r="O151" s="20"/>
    </row>
    <row r="152" spans="1:15" x14ac:dyDescent="0.3">
      <c r="A152" s="89"/>
      <c r="B152" s="90"/>
      <c r="C152" s="91" t="s">
        <v>88</v>
      </c>
      <c r="D152" s="93" t="s">
        <v>358</v>
      </c>
      <c r="E152" s="93"/>
      <c r="F152" s="93"/>
      <c r="G152" s="93"/>
      <c r="H152" s="93"/>
      <c r="I152" s="93"/>
      <c r="J152" s="94"/>
      <c r="K152" s="122" t="s">
        <v>359</v>
      </c>
      <c r="L152" s="87"/>
      <c r="M152" s="87"/>
      <c r="N152" s="20"/>
      <c r="O152" s="20"/>
    </row>
    <row r="153" spans="1:15" x14ac:dyDescent="0.3">
      <c r="A153" s="89"/>
      <c r="B153" s="90"/>
      <c r="C153" s="91" t="s">
        <v>89</v>
      </c>
      <c r="D153" s="93" t="s">
        <v>362</v>
      </c>
      <c r="E153" s="93"/>
      <c r="F153" s="93"/>
      <c r="G153" s="93"/>
      <c r="H153" s="93"/>
      <c r="I153" s="93"/>
      <c r="J153" s="94"/>
      <c r="K153" s="122" t="s">
        <v>361</v>
      </c>
      <c r="L153" s="87"/>
      <c r="M153" s="87"/>
      <c r="N153" s="20"/>
      <c r="O153" s="20"/>
    </row>
    <row r="154" spans="1:15" x14ac:dyDescent="0.3">
      <c r="A154" s="89"/>
      <c r="B154" s="90"/>
      <c r="C154" s="91" t="s">
        <v>91</v>
      </c>
      <c r="D154" s="292" t="s">
        <v>87</v>
      </c>
      <c r="E154" s="292"/>
      <c r="F154" s="292"/>
      <c r="G154" s="292"/>
      <c r="H154" s="292"/>
      <c r="I154" s="292"/>
      <c r="J154" s="293"/>
      <c r="K154" s="122" t="s">
        <v>336</v>
      </c>
      <c r="L154" s="87"/>
      <c r="M154" s="87"/>
      <c r="N154" s="20"/>
      <c r="O154" s="20"/>
    </row>
    <row r="155" spans="1:15" x14ac:dyDescent="0.3">
      <c r="A155" s="89"/>
      <c r="B155" s="90"/>
      <c r="C155" s="91" t="s">
        <v>92</v>
      </c>
      <c r="D155" s="292" t="s">
        <v>386</v>
      </c>
      <c r="E155" s="292"/>
      <c r="F155" s="292"/>
      <c r="G155" s="292"/>
      <c r="H155" s="292"/>
      <c r="I155" s="292"/>
      <c r="J155" s="293"/>
      <c r="K155" s="122" t="s">
        <v>338</v>
      </c>
      <c r="L155" s="87"/>
      <c r="M155" s="87"/>
      <c r="N155" s="20"/>
      <c r="O155" s="20"/>
    </row>
    <row r="156" spans="1:15" x14ac:dyDescent="0.3">
      <c r="A156" s="89"/>
      <c r="B156" s="90"/>
      <c r="C156" s="91" t="s">
        <v>93</v>
      </c>
      <c r="D156" s="292" t="s">
        <v>90</v>
      </c>
      <c r="E156" s="292"/>
      <c r="F156" s="292"/>
      <c r="G156" s="292"/>
      <c r="H156" s="292"/>
      <c r="I156" s="292"/>
      <c r="J156" s="293"/>
      <c r="K156" s="122" t="s">
        <v>340</v>
      </c>
      <c r="L156" s="87"/>
      <c r="M156" s="87"/>
      <c r="N156" s="20"/>
      <c r="O156" s="20"/>
    </row>
    <row r="157" spans="1:15" x14ac:dyDescent="0.3">
      <c r="A157" s="89"/>
      <c r="B157" s="90"/>
      <c r="C157" s="91" t="s">
        <v>94</v>
      </c>
      <c r="D157" s="292" t="s">
        <v>328</v>
      </c>
      <c r="E157" s="292"/>
      <c r="F157" s="292"/>
      <c r="G157" s="292"/>
      <c r="H157" s="292"/>
      <c r="I157" s="292"/>
      <c r="J157" s="293"/>
      <c r="K157" s="122">
        <v>345</v>
      </c>
      <c r="L157" s="87"/>
      <c r="M157" s="87"/>
      <c r="N157" s="20"/>
      <c r="O157" s="20"/>
    </row>
    <row r="158" spans="1:15" x14ac:dyDescent="0.3">
      <c r="A158" s="89"/>
      <c r="B158" s="90"/>
      <c r="C158" s="91" t="s">
        <v>95</v>
      </c>
      <c r="D158" s="292" t="s">
        <v>468</v>
      </c>
      <c r="E158" s="292"/>
      <c r="F158" s="292"/>
      <c r="G158" s="292"/>
      <c r="H158" s="292"/>
      <c r="I158" s="292"/>
      <c r="J158" s="293"/>
      <c r="K158" s="146">
        <v>347</v>
      </c>
      <c r="L158" s="87"/>
      <c r="M158" s="87"/>
      <c r="N158" s="20"/>
      <c r="O158" s="20"/>
    </row>
    <row r="159" spans="1:15" x14ac:dyDescent="0.3">
      <c r="A159" s="89"/>
      <c r="B159" s="90"/>
      <c r="C159" s="91" t="s">
        <v>97</v>
      </c>
      <c r="D159" s="292" t="s">
        <v>584</v>
      </c>
      <c r="E159" s="292"/>
      <c r="F159" s="292"/>
      <c r="G159" s="292"/>
      <c r="H159" s="292"/>
      <c r="I159" s="292"/>
      <c r="J159" s="293"/>
      <c r="K159" s="146">
        <v>349</v>
      </c>
      <c r="L159" s="87"/>
      <c r="M159" s="87"/>
      <c r="N159" s="20"/>
      <c r="O159" s="20"/>
    </row>
    <row r="160" spans="1:15" x14ac:dyDescent="0.3">
      <c r="A160" s="89"/>
      <c r="B160" s="90"/>
      <c r="C160" s="91" t="s">
        <v>107</v>
      </c>
      <c r="D160" s="292" t="s">
        <v>157</v>
      </c>
      <c r="E160" s="292"/>
      <c r="F160" s="292"/>
      <c r="G160" s="292"/>
      <c r="H160" s="292"/>
      <c r="I160" s="292"/>
      <c r="J160" s="293"/>
      <c r="K160" s="146">
        <v>362</v>
      </c>
      <c r="L160" s="87"/>
      <c r="M160" s="87"/>
      <c r="N160" s="20"/>
      <c r="O160" s="20"/>
    </row>
    <row r="161" spans="1:15" x14ac:dyDescent="0.3">
      <c r="A161" s="89"/>
      <c r="B161" s="90"/>
      <c r="C161" s="91" t="s">
        <v>109</v>
      </c>
      <c r="D161" s="292" t="s">
        <v>98</v>
      </c>
      <c r="E161" s="292"/>
      <c r="F161" s="292"/>
      <c r="G161" s="292"/>
      <c r="H161" s="292"/>
      <c r="I161" s="292"/>
      <c r="J161" s="293"/>
      <c r="K161" s="122" t="s">
        <v>343</v>
      </c>
      <c r="L161" s="87"/>
      <c r="M161" s="87"/>
      <c r="N161" s="20"/>
      <c r="O161" s="20"/>
    </row>
    <row r="162" spans="1:15" x14ac:dyDescent="0.3">
      <c r="A162" s="89"/>
      <c r="B162" s="90"/>
      <c r="C162" s="91" t="s">
        <v>160</v>
      </c>
      <c r="D162" s="93" t="s">
        <v>408</v>
      </c>
      <c r="E162" s="93"/>
      <c r="F162" s="93"/>
      <c r="G162" s="93"/>
      <c r="H162" s="93"/>
      <c r="I162" s="93"/>
      <c r="J162" s="94"/>
      <c r="K162" s="122">
        <v>364</v>
      </c>
      <c r="L162" s="87"/>
      <c r="M162" s="87"/>
      <c r="N162" s="20"/>
      <c r="O162" s="20"/>
    </row>
    <row r="163" spans="1:15" x14ac:dyDescent="0.3">
      <c r="A163" s="89"/>
      <c r="B163" s="90"/>
      <c r="C163" s="91" t="s">
        <v>161</v>
      </c>
      <c r="D163" s="292" t="s">
        <v>158</v>
      </c>
      <c r="E163" s="292"/>
      <c r="F163" s="292"/>
      <c r="G163" s="292"/>
      <c r="H163" s="292"/>
      <c r="I163" s="292"/>
      <c r="J163" s="293"/>
      <c r="K163" s="146">
        <v>366</v>
      </c>
      <c r="L163" s="87"/>
      <c r="M163" s="87"/>
      <c r="N163" s="20"/>
      <c r="O163" s="20"/>
    </row>
    <row r="164" spans="1:15" x14ac:dyDescent="0.3">
      <c r="A164" s="89"/>
      <c r="B164" s="90"/>
      <c r="C164" s="91" t="s">
        <v>162</v>
      </c>
      <c r="D164" s="292" t="s">
        <v>159</v>
      </c>
      <c r="E164" s="292"/>
      <c r="F164" s="292"/>
      <c r="G164" s="292"/>
      <c r="H164" s="292"/>
      <c r="I164" s="292"/>
      <c r="J164" s="293"/>
      <c r="K164" s="146">
        <v>368</v>
      </c>
      <c r="L164" s="87"/>
      <c r="M164" s="87"/>
      <c r="N164" s="20"/>
      <c r="O164" s="20"/>
    </row>
    <row r="165" spans="1:15" x14ac:dyDescent="0.3">
      <c r="A165" s="89"/>
      <c r="B165" s="90"/>
      <c r="C165" s="91" t="s">
        <v>164</v>
      </c>
      <c r="D165" s="292" t="s">
        <v>329</v>
      </c>
      <c r="E165" s="292"/>
      <c r="F165" s="292"/>
      <c r="G165" s="292"/>
      <c r="H165" s="292"/>
      <c r="I165" s="292"/>
      <c r="J165" s="293"/>
      <c r="K165" s="122">
        <v>374</v>
      </c>
      <c r="L165" s="87"/>
      <c r="M165" s="87"/>
      <c r="N165" s="20"/>
      <c r="O165" s="20"/>
    </row>
    <row r="166" spans="1:15" x14ac:dyDescent="0.3">
      <c r="A166" s="89"/>
      <c r="B166" s="90"/>
      <c r="C166" s="91" t="s">
        <v>166</v>
      </c>
      <c r="D166" s="93" t="s">
        <v>407</v>
      </c>
      <c r="E166" s="93"/>
      <c r="F166" s="93"/>
      <c r="G166" s="93"/>
      <c r="H166" s="93"/>
      <c r="I166" s="93"/>
      <c r="J166" s="94"/>
      <c r="K166" s="122" t="s">
        <v>449</v>
      </c>
      <c r="L166" s="87"/>
      <c r="M166" s="87"/>
      <c r="N166" s="20"/>
      <c r="O166" s="20"/>
    </row>
    <row r="167" spans="1:15" x14ac:dyDescent="0.3">
      <c r="A167" s="89"/>
      <c r="B167" s="90"/>
      <c r="C167" s="91" t="s">
        <v>376</v>
      </c>
      <c r="D167" s="292" t="s">
        <v>163</v>
      </c>
      <c r="E167" s="292"/>
      <c r="F167" s="292"/>
      <c r="G167" s="292"/>
      <c r="H167" s="292"/>
      <c r="I167" s="292"/>
      <c r="J167" s="293"/>
      <c r="K167" s="122">
        <v>383</v>
      </c>
      <c r="L167" s="87"/>
      <c r="M167" s="87"/>
      <c r="N167" s="20"/>
      <c r="O167" s="20"/>
    </row>
    <row r="168" spans="1:15" x14ac:dyDescent="0.3">
      <c r="A168" s="89"/>
      <c r="B168" s="90"/>
      <c r="C168" s="91" t="s">
        <v>377</v>
      </c>
      <c r="D168" s="292" t="s">
        <v>165</v>
      </c>
      <c r="E168" s="292"/>
      <c r="F168" s="292"/>
      <c r="G168" s="292"/>
      <c r="H168" s="292"/>
      <c r="I168" s="292"/>
      <c r="J168" s="293"/>
      <c r="K168" s="122">
        <v>384</v>
      </c>
      <c r="L168" s="87"/>
      <c r="M168" s="87"/>
      <c r="N168" s="20"/>
      <c r="O168" s="20"/>
    </row>
    <row r="169" spans="1:15" x14ac:dyDescent="0.3">
      <c r="A169" s="89"/>
      <c r="B169" s="90"/>
      <c r="C169" s="91" t="s">
        <v>378</v>
      </c>
      <c r="D169" s="291" t="s">
        <v>167</v>
      </c>
      <c r="E169" s="292"/>
      <c r="F169" s="292"/>
      <c r="G169" s="292"/>
      <c r="H169" s="292"/>
      <c r="I169" s="292"/>
      <c r="J169" s="293"/>
      <c r="K169" s="122">
        <v>389</v>
      </c>
      <c r="L169" s="87"/>
      <c r="M169" s="87"/>
      <c r="N169" s="20"/>
      <c r="O169" s="20"/>
    </row>
    <row r="170" spans="1:15" x14ac:dyDescent="0.3">
      <c r="A170" s="96"/>
      <c r="B170" s="97"/>
      <c r="C170" s="98" t="s">
        <v>409</v>
      </c>
      <c r="D170" s="295" t="s">
        <v>168</v>
      </c>
      <c r="E170" s="296"/>
      <c r="F170" s="296"/>
      <c r="G170" s="296"/>
      <c r="H170" s="296"/>
      <c r="I170" s="296"/>
      <c r="J170" s="297"/>
      <c r="K170" s="123">
        <v>378</v>
      </c>
      <c r="L170" s="87"/>
      <c r="M170" s="87"/>
      <c r="N170" s="20"/>
      <c r="O170" s="20"/>
    </row>
    <row r="171" spans="1:15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64"/>
      <c r="L171" s="20"/>
      <c r="M171" s="20"/>
      <c r="N171" s="20"/>
      <c r="O171" s="20"/>
    </row>
    <row r="172" spans="1:15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64"/>
      <c r="L172" s="282" t="str">
        <f>IF(N15&lt;&gt;L112,"NESOUHLASÍ ROZVAHA","ROZVAHA SOUHLASÍ")</f>
        <v>ROZVAHA SOUHLASÍ</v>
      </c>
      <c r="M172" s="282"/>
      <c r="N172" s="20"/>
      <c r="O172" s="20"/>
    </row>
    <row r="173" spans="1:15" x14ac:dyDescent="0.3">
      <c r="A173" s="369" t="s">
        <v>169</v>
      </c>
      <c r="B173" s="369"/>
      <c r="C173" s="369"/>
      <c r="D173" s="370"/>
      <c r="E173" s="371"/>
      <c r="F173" s="20"/>
      <c r="G173" s="282" t="s">
        <v>170</v>
      </c>
      <c r="H173" s="282"/>
      <c r="I173" s="372"/>
      <c r="J173" s="371"/>
      <c r="K173" s="64"/>
      <c r="L173" s="20"/>
      <c r="M173" s="20"/>
      <c r="N173" s="20"/>
      <c r="O173" s="20"/>
    </row>
    <row r="174" spans="1:15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64"/>
      <c r="L174" s="20"/>
      <c r="M174" s="20"/>
      <c r="N174" s="20"/>
      <c r="O174" s="20"/>
    </row>
    <row r="175" spans="1:15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64"/>
      <c r="L175" s="20"/>
      <c r="M175" s="20"/>
      <c r="N175" s="20"/>
      <c r="O175" s="20"/>
    </row>
    <row r="176" spans="1:15" ht="15.6" x14ac:dyDescent="0.3">
      <c r="A176" s="20"/>
      <c r="B176" s="20"/>
      <c r="C176" s="20"/>
      <c r="D176" s="285" t="s">
        <v>171</v>
      </c>
      <c r="E176" s="285"/>
      <c r="F176" s="285"/>
      <c r="G176" s="285"/>
      <c r="H176" s="20"/>
      <c r="I176" s="20"/>
      <c r="J176" s="20"/>
      <c r="K176" s="68"/>
      <c r="L176" s="69">
        <v>1</v>
      </c>
      <c r="M176" s="20"/>
      <c r="N176" s="20"/>
      <c r="O176" s="20"/>
    </row>
    <row r="177" spans="1:15" x14ac:dyDescent="0.3">
      <c r="A177" s="20"/>
      <c r="B177" s="20"/>
      <c r="C177" s="20"/>
      <c r="D177" s="151"/>
      <c r="E177" s="20"/>
      <c r="F177" s="20"/>
      <c r="G177" s="20"/>
      <c r="H177" s="20"/>
      <c r="I177" s="20"/>
      <c r="J177" s="20"/>
      <c r="K177" s="68"/>
      <c r="L177" s="69" t="s">
        <v>8</v>
      </c>
      <c r="M177" s="20"/>
      <c r="N177" s="20"/>
      <c r="O177" s="20"/>
    </row>
    <row r="178" spans="1:15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68"/>
      <c r="L178" s="152" t="s">
        <v>9</v>
      </c>
      <c r="M178" s="20"/>
      <c r="N178" s="20"/>
      <c r="O178" s="20"/>
    </row>
    <row r="179" spans="1:15" x14ac:dyDescent="0.3">
      <c r="A179" s="20"/>
      <c r="B179" s="20"/>
      <c r="C179" s="20"/>
      <c r="D179" s="153" t="s">
        <v>172</v>
      </c>
      <c r="E179" s="154"/>
      <c r="F179" s="154"/>
      <c r="G179" s="154"/>
      <c r="H179" s="154"/>
      <c r="I179" s="154"/>
      <c r="J179" s="155"/>
      <c r="K179" s="156">
        <v>72</v>
      </c>
      <c r="L179" s="157">
        <f>M18</f>
        <v>0</v>
      </c>
      <c r="M179" s="20"/>
      <c r="N179" s="20"/>
      <c r="O179" s="20"/>
    </row>
    <row r="180" spans="1:15" x14ac:dyDescent="0.3">
      <c r="A180" s="20"/>
      <c r="B180" s="20"/>
      <c r="C180" s="20"/>
      <c r="D180" s="158" t="s">
        <v>173</v>
      </c>
      <c r="E180" s="159"/>
      <c r="F180" s="159"/>
      <c r="G180" s="159"/>
      <c r="H180" s="159"/>
      <c r="I180" s="159"/>
      <c r="J180" s="160"/>
      <c r="K180" s="156">
        <v>73</v>
      </c>
      <c r="L180" s="157">
        <f>M19</f>
        <v>0</v>
      </c>
      <c r="M180" s="20"/>
      <c r="N180" s="20"/>
      <c r="O180" s="20"/>
    </row>
    <row r="181" spans="1:15" x14ac:dyDescent="0.3">
      <c r="A181" s="20"/>
      <c r="B181" s="20"/>
      <c r="C181" s="20"/>
      <c r="D181" s="161" t="s">
        <v>174</v>
      </c>
      <c r="E181" s="159"/>
      <c r="F181" s="162"/>
      <c r="G181" s="162"/>
      <c r="H181" s="162"/>
      <c r="I181" s="162"/>
      <c r="J181" s="163"/>
      <c r="K181" s="156">
        <v>74</v>
      </c>
      <c r="L181" s="157">
        <f>M20</f>
        <v>0</v>
      </c>
      <c r="M181" s="20"/>
      <c r="N181" s="20"/>
      <c r="O181" s="20"/>
    </row>
    <row r="182" spans="1:15" x14ac:dyDescent="0.3">
      <c r="A182" s="20"/>
      <c r="B182" s="20"/>
      <c r="C182" s="20"/>
      <c r="D182" s="161" t="s">
        <v>175</v>
      </c>
      <c r="E182" s="159"/>
      <c r="F182" s="162"/>
      <c r="G182" s="162"/>
      <c r="H182" s="162"/>
      <c r="I182" s="162"/>
      <c r="J182" s="163"/>
      <c r="K182" s="156">
        <v>78</v>
      </c>
      <c r="L182" s="157">
        <f>M22</f>
        <v>0</v>
      </c>
      <c r="M182" s="20"/>
      <c r="N182" s="20"/>
      <c r="O182" s="20"/>
    </row>
    <row r="183" spans="1:15" x14ac:dyDescent="0.3">
      <c r="A183" s="20"/>
      <c r="B183" s="20"/>
      <c r="C183" s="20"/>
      <c r="D183" s="161" t="s">
        <v>176</v>
      </c>
      <c r="E183" s="159"/>
      <c r="F183" s="162"/>
      <c r="G183" s="162"/>
      <c r="H183" s="162"/>
      <c r="I183" s="162"/>
      <c r="J183" s="163"/>
      <c r="K183" s="156">
        <v>79</v>
      </c>
      <c r="L183" s="157">
        <f>M23</f>
        <v>0</v>
      </c>
      <c r="M183" s="20"/>
      <c r="N183" s="20"/>
      <c r="O183" s="20"/>
    </row>
    <row r="184" spans="1:15" x14ac:dyDescent="0.3">
      <c r="A184" s="20"/>
      <c r="B184" s="20"/>
      <c r="C184" s="20"/>
      <c r="D184" s="161" t="s">
        <v>177</v>
      </c>
      <c r="E184" s="159"/>
      <c r="F184" s="162"/>
      <c r="G184" s="162"/>
      <c r="H184" s="162"/>
      <c r="I184" s="162"/>
      <c r="J184" s="163"/>
      <c r="K184" s="156">
        <v>81</v>
      </c>
      <c r="L184" s="157">
        <f>M30</f>
        <v>0</v>
      </c>
      <c r="M184" s="20"/>
      <c r="N184" s="20"/>
      <c r="O184" s="20"/>
    </row>
    <row r="185" spans="1:15" x14ac:dyDescent="0.3">
      <c r="A185" s="20"/>
      <c r="B185" s="20"/>
      <c r="C185" s="20"/>
      <c r="D185" s="161" t="s">
        <v>353</v>
      </c>
      <c r="E185" s="159"/>
      <c r="F185" s="162"/>
      <c r="G185" s="162"/>
      <c r="H185" s="162"/>
      <c r="I185" s="162"/>
      <c r="J185" s="163"/>
      <c r="K185" s="156">
        <v>82</v>
      </c>
      <c r="L185" s="157">
        <f>M31</f>
        <v>0</v>
      </c>
      <c r="M185" s="20"/>
      <c r="N185" s="20"/>
      <c r="O185" s="20"/>
    </row>
    <row r="186" spans="1:15" x14ac:dyDescent="0.3">
      <c r="A186" s="20"/>
      <c r="B186" s="20"/>
      <c r="C186" s="20"/>
      <c r="D186" s="161" t="s">
        <v>178</v>
      </c>
      <c r="E186" s="159"/>
      <c r="F186" s="162"/>
      <c r="G186" s="162"/>
      <c r="H186" s="162"/>
      <c r="I186" s="162"/>
      <c r="J186" s="163"/>
      <c r="K186" s="156">
        <v>85</v>
      </c>
      <c r="L186" s="157">
        <f>M32</f>
        <v>0</v>
      </c>
      <c r="M186" s="20"/>
      <c r="N186" s="20"/>
      <c r="O186" s="20"/>
    </row>
    <row r="187" spans="1:15" x14ac:dyDescent="0.3">
      <c r="A187" s="20"/>
      <c r="B187" s="20"/>
      <c r="C187" s="20"/>
      <c r="D187" s="158" t="s">
        <v>179</v>
      </c>
      <c r="E187" s="159"/>
      <c r="F187" s="159"/>
      <c r="G187" s="159"/>
      <c r="H187" s="159"/>
      <c r="I187" s="159"/>
      <c r="J187" s="160"/>
      <c r="K187" s="156">
        <v>88</v>
      </c>
      <c r="L187" s="157">
        <f>M33</f>
        <v>0</v>
      </c>
      <c r="M187" s="20"/>
      <c r="N187" s="20"/>
      <c r="O187" s="20"/>
    </row>
    <row r="188" spans="1:15" x14ac:dyDescent="0.3">
      <c r="A188" s="20"/>
      <c r="B188" s="20"/>
      <c r="C188" s="20"/>
      <c r="D188" s="161" t="s">
        <v>180</v>
      </c>
      <c r="E188" s="159"/>
      <c r="F188" s="162"/>
      <c r="G188" s="162"/>
      <c r="H188" s="162"/>
      <c r="I188" s="162"/>
      <c r="J188" s="163"/>
      <c r="K188" s="156">
        <v>89</v>
      </c>
      <c r="L188" s="157">
        <f>M34</f>
        <v>0</v>
      </c>
      <c r="M188" s="20"/>
      <c r="N188" s="20"/>
      <c r="O188" s="20"/>
    </row>
    <row r="189" spans="1:15" x14ac:dyDescent="0.3">
      <c r="A189" s="20"/>
      <c r="B189" s="20"/>
      <c r="C189" s="20"/>
      <c r="D189" s="161" t="s">
        <v>332</v>
      </c>
      <c r="E189" s="159"/>
      <c r="F189" s="162"/>
      <c r="G189" s="162"/>
      <c r="H189" s="162"/>
      <c r="I189" s="162"/>
      <c r="J189" s="163"/>
      <c r="K189" s="164">
        <v>142</v>
      </c>
      <c r="L189" s="157"/>
      <c r="M189" s="20"/>
      <c r="N189" s="20"/>
      <c r="O189" s="20"/>
    </row>
    <row r="190" spans="1:15" x14ac:dyDescent="0.3">
      <c r="A190" s="20"/>
      <c r="B190" s="20"/>
      <c r="C190" s="20"/>
      <c r="D190" s="161" t="s">
        <v>307</v>
      </c>
      <c r="E190" s="159"/>
      <c r="F190" s="162"/>
      <c r="G190" s="162"/>
      <c r="H190" s="162"/>
      <c r="I190" s="162"/>
      <c r="J190" s="163"/>
      <c r="K190" s="164">
        <v>144</v>
      </c>
      <c r="L190" s="157"/>
      <c r="M190" s="20"/>
      <c r="N190" s="20"/>
      <c r="O190" s="20"/>
    </row>
    <row r="191" spans="1:15" x14ac:dyDescent="0.3">
      <c r="A191" s="20"/>
      <c r="B191" s="20"/>
      <c r="C191" s="20"/>
      <c r="D191" s="161" t="s">
        <v>308</v>
      </c>
      <c r="E191" s="159"/>
      <c r="F191" s="162"/>
      <c r="G191" s="162"/>
      <c r="H191" s="162"/>
      <c r="I191" s="162"/>
      <c r="J191" s="163"/>
      <c r="K191" s="164">
        <v>146</v>
      </c>
      <c r="L191" s="157"/>
      <c r="M191" s="20"/>
      <c r="N191" s="20"/>
      <c r="O191" s="20"/>
    </row>
    <row r="192" spans="1:15" x14ac:dyDescent="0.3">
      <c r="A192" s="20"/>
      <c r="B192" s="20"/>
      <c r="C192" s="20"/>
      <c r="D192" s="161" t="s">
        <v>309</v>
      </c>
      <c r="E192" s="159"/>
      <c r="F192" s="162"/>
      <c r="G192" s="162"/>
      <c r="H192" s="162"/>
      <c r="I192" s="162"/>
      <c r="J192" s="163"/>
      <c r="K192" s="164">
        <v>149</v>
      </c>
      <c r="L192" s="157"/>
      <c r="M192" s="20"/>
      <c r="N192" s="20"/>
      <c r="O192" s="20"/>
    </row>
    <row r="193" spans="1:15" x14ac:dyDescent="0.3">
      <c r="A193" s="20"/>
      <c r="B193" s="20"/>
      <c r="C193" s="20"/>
      <c r="D193" s="161" t="s">
        <v>181</v>
      </c>
      <c r="E193" s="159"/>
      <c r="F193" s="159"/>
      <c r="G193" s="159"/>
      <c r="H193" s="159"/>
      <c r="I193" s="159"/>
      <c r="J193" s="160"/>
      <c r="K193" s="165">
        <v>151</v>
      </c>
      <c r="L193" s="157"/>
      <c r="M193" s="20"/>
      <c r="N193" s="20"/>
      <c r="O193" s="20"/>
    </row>
    <row r="194" spans="1:15" x14ac:dyDescent="0.3">
      <c r="A194" s="20"/>
      <c r="B194" s="20"/>
      <c r="C194" s="20"/>
      <c r="D194" s="161" t="s">
        <v>182</v>
      </c>
      <c r="E194" s="159"/>
      <c r="F194" s="159"/>
      <c r="G194" s="159"/>
      <c r="H194" s="159"/>
      <c r="I194" s="159"/>
      <c r="J194" s="160"/>
      <c r="K194" s="165">
        <v>152</v>
      </c>
      <c r="L194" s="157"/>
      <c r="M194" s="20"/>
      <c r="N194" s="20"/>
      <c r="O194" s="20"/>
    </row>
    <row r="195" spans="1:15" x14ac:dyDescent="0.3">
      <c r="A195" s="20"/>
      <c r="B195" s="20"/>
      <c r="C195" s="20"/>
      <c r="D195" s="161" t="s">
        <v>183</v>
      </c>
      <c r="E195" s="159"/>
      <c r="F195" s="159"/>
      <c r="G195" s="159"/>
      <c r="H195" s="159"/>
      <c r="I195" s="159"/>
      <c r="J195" s="160"/>
      <c r="K195" s="165">
        <v>153</v>
      </c>
      <c r="L195" s="157"/>
      <c r="M195" s="20"/>
      <c r="N195" s="20"/>
      <c r="O195" s="20"/>
    </row>
    <row r="196" spans="1:15" x14ac:dyDescent="0.3">
      <c r="A196" s="20"/>
      <c r="B196" s="20"/>
      <c r="C196" s="20"/>
      <c r="D196" s="161" t="s">
        <v>345</v>
      </c>
      <c r="E196" s="159"/>
      <c r="F196" s="159"/>
      <c r="G196" s="159"/>
      <c r="H196" s="159"/>
      <c r="I196" s="159"/>
      <c r="J196" s="160"/>
      <c r="K196" s="165">
        <v>154</v>
      </c>
      <c r="L196" s="157"/>
      <c r="M196" s="20"/>
      <c r="N196" s="20"/>
      <c r="O196" s="20"/>
    </row>
    <row r="197" spans="1:15" x14ac:dyDescent="0.3">
      <c r="A197" s="20"/>
      <c r="B197" s="20"/>
      <c r="C197" s="20"/>
      <c r="D197" s="161" t="s">
        <v>184</v>
      </c>
      <c r="E197" s="159"/>
      <c r="F197" s="159"/>
      <c r="G197" s="159"/>
      <c r="H197" s="159"/>
      <c r="I197" s="159"/>
      <c r="J197" s="160"/>
      <c r="K197" s="165">
        <v>156</v>
      </c>
      <c r="L197" s="157"/>
      <c r="M197" s="20"/>
      <c r="N197" s="20"/>
      <c r="O197" s="20"/>
    </row>
    <row r="198" spans="1:15" x14ac:dyDescent="0.3">
      <c r="A198" s="20"/>
      <c r="B198" s="20"/>
      <c r="C198" s="20"/>
      <c r="D198" s="161" t="s">
        <v>185</v>
      </c>
      <c r="E198" s="159"/>
      <c r="F198" s="159"/>
      <c r="G198" s="159"/>
      <c r="H198" s="159"/>
      <c r="I198" s="159"/>
      <c r="J198" s="160"/>
      <c r="K198" s="165">
        <v>157</v>
      </c>
      <c r="L198" s="157"/>
      <c r="M198" s="20"/>
      <c r="N198" s="20"/>
      <c r="O198" s="20"/>
    </row>
    <row r="199" spans="1:15" x14ac:dyDescent="0.3">
      <c r="A199" s="20"/>
      <c r="B199" s="20"/>
      <c r="C199" s="20"/>
      <c r="D199" s="161" t="s">
        <v>186</v>
      </c>
      <c r="E199" s="159"/>
      <c r="F199" s="159"/>
      <c r="G199" s="159"/>
      <c r="H199" s="159"/>
      <c r="I199" s="159"/>
      <c r="J199" s="160"/>
      <c r="K199" s="165">
        <v>161</v>
      </c>
      <c r="L199" s="157"/>
      <c r="M199" s="20"/>
      <c r="N199" s="20"/>
      <c r="O199" s="20"/>
    </row>
    <row r="200" spans="1:15" x14ac:dyDescent="0.3">
      <c r="A200" s="20"/>
      <c r="B200" s="20"/>
      <c r="C200" s="20"/>
      <c r="D200" s="161" t="s">
        <v>187</v>
      </c>
      <c r="E200" s="159"/>
      <c r="F200" s="159"/>
      <c r="G200" s="159"/>
      <c r="H200" s="159"/>
      <c r="I200" s="159"/>
      <c r="J200" s="160"/>
      <c r="K200" s="165">
        <v>162</v>
      </c>
      <c r="L200" s="157"/>
      <c r="M200" s="20"/>
      <c r="N200" s="20"/>
      <c r="O200" s="20"/>
    </row>
    <row r="201" spans="1:15" x14ac:dyDescent="0.3">
      <c r="A201" s="20"/>
      <c r="B201" s="20"/>
      <c r="C201" s="20"/>
      <c r="D201" s="161" t="s">
        <v>188</v>
      </c>
      <c r="E201" s="159"/>
      <c r="F201" s="159"/>
      <c r="G201" s="159"/>
      <c r="H201" s="159"/>
      <c r="I201" s="159"/>
      <c r="J201" s="160"/>
      <c r="K201" s="165">
        <v>163</v>
      </c>
      <c r="L201" s="157"/>
      <c r="M201" s="20"/>
      <c r="N201" s="20"/>
      <c r="O201" s="20"/>
    </row>
    <row r="202" spans="1:15" x14ac:dyDescent="0.3">
      <c r="A202" s="20"/>
      <c r="B202" s="20"/>
      <c r="C202" s="20"/>
      <c r="D202" s="161" t="s">
        <v>354</v>
      </c>
      <c r="E202" s="159"/>
      <c r="F202" s="159"/>
      <c r="G202" s="159"/>
      <c r="H202" s="159"/>
      <c r="I202" s="159"/>
      <c r="J202" s="160"/>
      <c r="K202" s="165">
        <v>164</v>
      </c>
      <c r="L202" s="157"/>
      <c r="M202" s="20"/>
      <c r="N202" s="20"/>
      <c r="O202" s="20"/>
    </row>
    <row r="203" spans="1:15" x14ac:dyDescent="0.3">
      <c r="A203" s="20"/>
      <c r="B203" s="20"/>
      <c r="C203" s="20"/>
      <c r="D203" s="161" t="s">
        <v>189</v>
      </c>
      <c r="E203" s="159"/>
      <c r="F203" s="159"/>
      <c r="G203" s="159"/>
      <c r="H203" s="159"/>
      <c r="I203" s="159"/>
      <c r="J203" s="160"/>
      <c r="K203" s="165">
        <v>165</v>
      </c>
      <c r="L203" s="157"/>
      <c r="M203" s="20"/>
      <c r="N203" s="20"/>
      <c r="O203" s="20"/>
    </row>
    <row r="204" spans="1:15" x14ac:dyDescent="0.3">
      <c r="A204" s="20"/>
      <c r="B204" s="20"/>
      <c r="C204" s="20"/>
      <c r="D204" s="161" t="s">
        <v>190</v>
      </c>
      <c r="E204" s="159"/>
      <c r="F204" s="159"/>
      <c r="G204" s="159"/>
      <c r="H204" s="159"/>
      <c r="I204" s="159"/>
      <c r="J204" s="160"/>
      <c r="K204" s="165">
        <v>167</v>
      </c>
      <c r="L204" s="157"/>
      <c r="M204" s="20"/>
      <c r="N204" s="20"/>
      <c r="O204" s="20"/>
    </row>
    <row r="205" spans="1:15" x14ac:dyDescent="0.3">
      <c r="A205" s="20"/>
      <c r="B205" s="20"/>
      <c r="C205" s="20"/>
      <c r="D205" s="161" t="s">
        <v>191</v>
      </c>
      <c r="E205" s="159"/>
      <c r="F205" s="159"/>
      <c r="G205" s="159"/>
      <c r="H205" s="159"/>
      <c r="I205" s="159"/>
      <c r="J205" s="160"/>
      <c r="K205" s="165">
        <v>168</v>
      </c>
      <c r="L205" s="157"/>
      <c r="M205" s="20"/>
      <c r="N205" s="20"/>
      <c r="O205" s="20"/>
    </row>
    <row r="206" spans="1:15" x14ac:dyDescent="0.3">
      <c r="A206" s="20"/>
      <c r="B206" s="20"/>
      <c r="C206" s="20"/>
      <c r="D206" s="161" t="s">
        <v>192</v>
      </c>
      <c r="E206" s="159"/>
      <c r="F206" s="159"/>
      <c r="G206" s="159"/>
      <c r="H206" s="159"/>
      <c r="I206" s="159"/>
      <c r="J206" s="160"/>
      <c r="K206" s="165">
        <v>171</v>
      </c>
      <c r="L206" s="157"/>
      <c r="M206" s="20"/>
      <c r="N206" s="20"/>
      <c r="O206" s="20"/>
    </row>
    <row r="207" spans="1:15" x14ac:dyDescent="0.3">
      <c r="A207" s="20"/>
      <c r="B207" s="20"/>
      <c r="C207" s="20"/>
      <c r="D207" s="161" t="s">
        <v>193</v>
      </c>
      <c r="E207" s="159"/>
      <c r="F207" s="159"/>
      <c r="G207" s="159"/>
      <c r="H207" s="159"/>
      <c r="I207" s="159"/>
      <c r="J207" s="160"/>
      <c r="K207" s="165">
        <v>172</v>
      </c>
      <c r="L207" s="157"/>
      <c r="M207" s="20"/>
      <c r="N207" s="20"/>
      <c r="O207" s="20"/>
    </row>
    <row r="208" spans="1:15" x14ac:dyDescent="0.3">
      <c r="A208" s="20"/>
      <c r="B208" s="20"/>
      <c r="C208" s="20"/>
      <c r="D208" s="161" t="s">
        <v>194</v>
      </c>
      <c r="E208" s="159"/>
      <c r="F208" s="159"/>
      <c r="G208" s="159"/>
      <c r="H208" s="159"/>
      <c r="I208" s="159"/>
      <c r="J208" s="160"/>
      <c r="K208" s="165">
        <v>173</v>
      </c>
      <c r="L208" s="157"/>
      <c r="M208" s="20"/>
      <c r="N208" s="20"/>
      <c r="O208" s="20"/>
    </row>
    <row r="209" spans="1:15" x14ac:dyDescent="0.3">
      <c r="A209" s="20"/>
      <c r="B209" s="20"/>
      <c r="C209" s="20"/>
      <c r="D209" s="161" t="s">
        <v>331</v>
      </c>
      <c r="E209" s="159"/>
      <c r="F209" s="159"/>
      <c r="G209" s="159"/>
      <c r="H209" s="159"/>
      <c r="I209" s="159"/>
      <c r="J209" s="160"/>
      <c r="K209" s="165">
        <v>175</v>
      </c>
      <c r="L209" s="157"/>
      <c r="M209" s="20"/>
      <c r="N209" s="20"/>
      <c r="O209" s="20"/>
    </row>
    <row r="210" spans="1:15" x14ac:dyDescent="0.3">
      <c r="A210" s="20"/>
      <c r="B210" s="20"/>
      <c r="C210" s="20"/>
      <c r="D210" s="161" t="s">
        <v>195</v>
      </c>
      <c r="E210" s="159"/>
      <c r="F210" s="159"/>
      <c r="G210" s="159"/>
      <c r="H210" s="159"/>
      <c r="I210" s="159"/>
      <c r="J210" s="160"/>
      <c r="K210" s="165">
        <v>176</v>
      </c>
      <c r="L210" s="157"/>
      <c r="M210" s="20"/>
      <c r="N210" s="20"/>
      <c r="O210" s="20"/>
    </row>
    <row r="211" spans="1:15" x14ac:dyDescent="0.3">
      <c r="A211" s="20"/>
      <c r="B211" s="20"/>
      <c r="C211" s="20"/>
      <c r="D211" s="161" t="s">
        <v>196</v>
      </c>
      <c r="E211" s="159"/>
      <c r="F211" s="159"/>
      <c r="G211" s="159"/>
      <c r="H211" s="159"/>
      <c r="I211" s="159"/>
      <c r="J211" s="160"/>
      <c r="K211" s="165">
        <v>177</v>
      </c>
      <c r="L211" s="157"/>
      <c r="M211" s="20"/>
      <c r="N211" s="20"/>
      <c r="O211" s="20"/>
    </row>
    <row r="212" spans="1:15" x14ac:dyDescent="0.3">
      <c r="A212" s="20"/>
      <c r="B212" s="20"/>
      <c r="C212" s="20"/>
      <c r="D212" s="161" t="s">
        <v>197</v>
      </c>
      <c r="E212" s="159"/>
      <c r="F212" s="159"/>
      <c r="G212" s="159"/>
      <c r="H212" s="159"/>
      <c r="I212" s="159"/>
      <c r="J212" s="160"/>
      <c r="K212" s="165">
        <v>181</v>
      </c>
      <c r="L212" s="157"/>
      <c r="M212" s="20"/>
      <c r="N212" s="20"/>
      <c r="O212" s="20"/>
    </row>
    <row r="213" spans="1:15" x14ac:dyDescent="0.3">
      <c r="A213" s="20"/>
      <c r="B213" s="20"/>
      <c r="C213" s="20"/>
      <c r="D213" s="161" t="s">
        <v>198</v>
      </c>
      <c r="E213" s="159"/>
      <c r="F213" s="159"/>
      <c r="G213" s="159"/>
      <c r="H213" s="159"/>
      <c r="I213" s="159"/>
      <c r="J213" s="160"/>
      <c r="K213" s="165">
        <v>182</v>
      </c>
      <c r="L213" s="157"/>
      <c r="M213" s="20"/>
      <c r="N213" s="20"/>
      <c r="O213" s="20"/>
    </row>
    <row r="214" spans="1:15" x14ac:dyDescent="0.3">
      <c r="A214" s="20"/>
      <c r="B214" s="20"/>
      <c r="C214" s="20"/>
      <c r="D214" s="161" t="s">
        <v>199</v>
      </c>
      <c r="E214" s="159"/>
      <c r="F214" s="159"/>
      <c r="G214" s="159"/>
      <c r="H214" s="159"/>
      <c r="I214" s="159"/>
      <c r="J214" s="160"/>
      <c r="K214" s="165">
        <v>183</v>
      </c>
      <c r="L214" s="157"/>
      <c r="M214" s="20"/>
      <c r="N214" s="20"/>
      <c r="O214" s="20"/>
    </row>
    <row r="215" spans="1:15" x14ac:dyDescent="0.3">
      <c r="A215" s="20"/>
      <c r="B215" s="20"/>
      <c r="C215" s="20"/>
      <c r="D215" s="161" t="s">
        <v>200</v>
      </c>
      <c r="E215" s="159"/>
      <c r="F215" s="159"/>
      <c r="G215" s="159"/>
      <c r="H215" s="159"/>
      <c r="I215" s="159"/>
      <c r="J215" s="160"/>
      <c r="K215" s="165">
        <v>184</v>
      </c>
      <c r="L215" s="157"/>
      <c r="M215" s="20"/>
      <c r="N215" s="20"/>
      <c r="O215" s="20"/>
    </row>
    <row r="216" spans="1:15" x14ac:dyDescent="0.3">
      <c r="A216" s="20"/>
      <c r="B216" s="20"/>
      <c r="C216" s="20"/>
      <c r="D216" s="161" t="s">
        <v>201</v>
      </c>
      <c r="E216" s="159"/>
      <c r="F216" s="159"/>
      <c r="G216" s="159"/>
      <c r="H216" s="159"/>
      <c r="I216" s="159"/>
      <c r="J216" s="160"/>
      <c r="K216" s="165">
        <v>185</v>
      </c>
      <c r="L216" s="157"/>
      <c r="M216" s="20"/>
      <c r="N216" s="20"/>
      <c r="O216" s="20"/>
    </row>
    <row r="217" spans="1:15" x14ac:dyDescent="0.3">
      <c r="A217" s="20"/>
      <c r="B217" s="20"/>
      <c r="C217" s="20"/>
      <c r="D217" s="161" t="s">
        <v>202</v>
      </c>
      <c r="E217" s="159"/>
      <c r="F217" s="159"/>
      <c r="G217" s="159"/>
      <c r="H217" s="159"/>
      <c r="I217" s="159"/>
      <c r="J217" s="160"/>
      <c r="K217" s="165">
        <v>186</v>
      </c>
      <c r="L217" s="157"/>
      <c r="M217" s="20"/>
      <c r="N217" s="20"/>
      <c r="O217" s="20"/>
    </row>
    <row r="218" spans="1:15" x14ac:dyDescent="0.3">
      <c r="A218" s="20"/>
      <c r="B218" s="20"/>
      <c r="C218" s="20"/>
      <c r="D218" s="161" t="s">
        <v>211</v>
      </c>
      <c r="E218" s="159"/>
      <c r="F218" s="159"/>
      <c r="G218" s="159"/>
      <c r="H218" s="159"/>
      <c r="I218" s="159"/>
      <c r="J218" s="160"/>
      <c r="K218" s="165">
        <v>191</v>
      </c>
      <c r="L218" s="157"/>
      <c r="M218" s="20"/>
      <c r="N218" s="20"/>
      <c r="O218" s="20"/>
    </row>
    <row r="219" spans="1:15" x14ac:dyDescent="0.3">
      <c r="A219" s="20"/>
      <c r="B219" s="20"/>
      <c r="C219" s="20"/>
      <c r="D219" s="161" t="s">
        <v>212</v>
      </c>
      <c r="E219" s="159"/>
      <c r="F219" s="159"/>
      <c r="G219" s="159"/>
      <c r="H219" s="159"/>
      <c r="I219" s="159"/>
      <c r="J219" s="160"/>
      <c r="K219" s="165">
        <v>192</v>
      </c>
      <c r="L219" s="157"/>
      <c r="M219" s="20"/>
      <c r="N219" s="20"/>
      <c r="O219" s="20"/>
    </row>
    <row r="220" spans="1:15" x14ac:dyDescent="0.3">
      <c r="A220" s="20"/>
      <c r="B220" s="20"/>
      <c r="C220" s="20"/>
      <c r="D220" s="161" t="s">
        <v>213</v>
      </c>
      <c r="E220" s="159"/>
      <c r="F220" s="159"/>
      <c r="G220" s="159"/>
      <c r="H220" s="159"/>
      <c r="I220" s="159"/>
      <c r="J220" s="160"/>
      <c r="K220" s="165">
        <v>193</v>
      </c>
      <c r="L220" s="157"/>
      <c r="M220" s="20"/>
      <c r="N220" s="20"/>
      <c r="O220" s="20"/>
    </row>
    <row r="221" spans="1:15" x14ac:dyDescent="0.3">
      <c r="A221" s="20"/>
      <c r="B221" s="20"/>
      <c r="C221" s="20"/>
      <c r="D221" s="161" t="s">
        <v>203</v>
      </c>
      <c r="E221" s="159"/>
      <c r="F221" s="159"/>
      <c r="G221" s="159"/>
      <c r="H221" s="159"/>
      <c r="I221" s="159"/>
      <c r="J221" s="160"/>
      <c r="K221" s="165">
        <v>194</v>
      </c>
      <c r="L221" s="157"/>
      <c r="M221" s="20"/>
      <c r="N221" s="20"/>
      <c r="O221" s="20"/>
    </row>
    <row r="222" spans="1:15" x14ac:dyDescent="0.3">
      <c r="A222" s="20"/>
      <c r="B222" s="20"/>
      <c r="C222" s="20"/>
      <c r="D222" s="161" t="s">
        <v>204</v>
      </c>
      <c r="E222" s="159"/>
      <c r="F222" s="159"/>
      <c r="G222" s="159"/>
      <c r="H222" s="159"/>
      <c r="I222" s="159"/>
      <c r="J222" s="160"/>
      <c r="K222" s="165">
        <v>195</v>
      </c>
      <c r="L222" s="157"/>
      <c r="M222" s="20"/>
      <c r="N222" s="20"/>
      <c r="O222" s="20"/>
    </row>
    <row r="223" spans="1:15" x14ac:dyDescent="0.3">
      <c r="A223" s="20"/>
      <c r="B223" s="20"/>
      <c r="C223" s="20"/>
      <c r="D223" s="161" t="s">
        <v>205</v>
      </c>
      <c r="E223" s="159"/>
      <c r="F223" s="159"/>
      <c r="G223" s="159"/>
      <c r="H223" s="159"/>
      <c r="I223" s="159"/>
      <c r="J223" s="160"/>
      <c r="K223" s="165">
        <v>198</v>
      </c>
      <c r="L223" s="157"/>
      <c r="M223" s="20"/>
      <c r="N223" s="20"/>
      <c r="O223" s="20"/>
    </row>
    <row r="224" spans="1:15" x14ac:dyDescent="0.3">
      <c r="A224" s="20"/>
      <c r="B224" s="20"/>
      <c r="C224" s="20"/>
      <c r="D224" s="166" t="s">
        <v>206</v>
      </c>
      <c r="E224" s="167"/>
      <c r="F224" s="167"/>
      <c r="G224" s="167"/>
      <c r="H224" s="167"/>
      <c r="I224" s="167"/>
      <c r="J224" s="168"/>
      <c r="K224" s="165">
        <v>199</v>
      </c>
      <c r="L224" s="157"/>
      <c r="M224" s="20"/>
      <c r="N224" s="20"/>
      <c r="O224" s="20"/>
    </row>
    <row r="225" spans="1:15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64"/>
      <c r="L225" s="20"/>
      <c r="M225" s="20"/>
      <c r="N225" s="20"/>
      <c r="O225" s="20"/>
    </row>
    <row r="226" spans="1:15" x14ac:dyDescent="0.3">
      <c r="A226" s="90"/>
      <c r="B226" s="90"/>
      <c r="C226" s="90"/>
      <c r="D226" s="20"/>
      <c r="E226" s="20"/>
      <c r="F226" s="20"/>
      <c r="G226" s="20"/>
      <c r="H226" s="20"/>
      <c r="I226" s="20"/>
      <c r="J226" s="20"/>
      <c r="K226" s="286" t="str">
        <f>IF(L228&lt;&gt;M228,"NESOUHLASÍ PODROZVAHA","PODROZVAHA SOUHLASÍ")</f>
        <v>PODROZVAHA SOUHLASÍ</v>
      </c>
      <c r="L226" s="286"/>
      <c r="M226" s="286"/>
      <c r="N226" s="20"/>
      <c r="O226" s="20"/>
    </row>
    <row r="227" spans="1:15" x14ac:dyDescent="0.3">
      <c r="A227" s="90"/>
      <c r="B227" s="90"/>
      <c r="C227" s="90"/>
      <c r="D227" s="20"/>
      <c r="E227" s="20"/>
      <c r="F227" s="20"/>
      <c r="G227" s="20"/>
      <c r="H227" s="20"/>
      <c r="I227" s="20"/>
      <c r="J227" s="20"/>
      <c r="K227" s="68"/>
      <c r="L227" s="169" t="s">
        <v>214</v>
      </c>
      <c r="M227" s="170" t="s">
        <v>215</v>
      </c>
      <c r="N227" s="20"/>
      <c r="O227" s="20"/>
    </row>
    <row r="228" spans="1:15" ht="15.6" x14ac:dyDescent="0.3">
      <c r="A228" s="171" t="s">
        <v>216</v>
      </c>
      <c r="B228" s="172"/>
      <c r="C228" s="172"/>
      <c r="D228" s="173"/>
      <c r="E228" s="173"/>
      <c r="F228" s="174"/>
      <c r="G228" s="174"/>
      <c r="H228" s="174"/>
      <c r="I228" s="174"/>
      <c r="J228" s="174"/>
      <c r="K228" s="175" t="s">
        <v>321</v>
      </c>
      <c r="L228" s="176">
        <f>SUM(L231:L233,L235,L237,L239,L242:L247,L249:L261,L263,L290:L292)</f>
        <v>0</v>
      </c>
      <c r="M228" s="177">
        <f>SUM(L234,L238,L240,L262,L264,L266:L273,L275:L288,M290,L293:L294)</f>
        <v>0</v>
      </c>
      <c r="N228" s="20"/>
      <c r="O228" s="20"/>
    </row>
    <row r="229" spans="1:15" x14ac:dyDescent="0.3">
      <c r="A229" s="287"/>
      <c r="B229" s="288"/>
      <c r="C229" s="288"/>
      <c r="D229" s="288"/>
      <c r="E229" s="288"/>
      <c r="F229" s="288"/>
      <c r="G229" s="288"/>
      <c r="H229" s="288"/>
      <c r="I229" s="288"/>
      <c r="J229" s="288"/>
      <c r="K229" s="175"/>
      <c r="L229" s="20"/>
      <c r="M229" s="20"/>
      <c r="N229" s="20"/>
      <c r="O229" s="20"/>
    </row>
    <row r="230" spans="1:15" x14ac:dyDescent="0.3">
      <c r="A230" s="178" t="s">
        <v>395</v>
      </c>
      <c r="B230" s="179"/>
      <c r="C230" s="180"/>
      <c r="D230" s="181"/>
      <c r="E230" s="181"/>
      <c r="F230" s="181"/>
      <c r="G230" s="181"/>
      <c r="H230" s="181"/>
      <c r="I230" s="181"/>
      <c r="J230" s="181"/>
      <c r="K230" s="175"/>
      <c r="L230" s="20"/>
      <c r="M230" s="20"/>
      <c r="N230" s="20"/>
      <c r="O230" s="20"/>
    </row>
    <row r="231" spans="1:15" x14ac:dyDescent="0.3">
      <c r="A231" s="90"/>
      <c r="B231" s="90"/>
      <c r="C231" s="182"/>
      <c r="D231" s="283" t="s">
        <v>586</v>
      </c>
      <c r="E231" s="283"/>
      <c r="F231" s="283"/>
      <c r="G231" s="283"/>
      <c r="H231" s="283"/>
      <c r="I231" s="283"/>
      <c r="J231" s="284"/>
      <c r="K231" s="185">
        <v>901</v>
      </c>
      <c r="L231" s="186"/>
      <c r="M231" s="20"/>
      <c r="N231" s="20"/>
      <c r="O231" s="20"/>
    </row>
    <row r="232" spans="1:15" x14ac:dyDescent="0.3">
      <c r="A232" s="90"/>
      <c r="B232" s="90"/>
      <c r="C232" s="182"/>
      <c r="D232" s="283" t="s">
        <v>587</v>
      </c>
      <c r="E232" s="283" t="s">
        <v>217</v>
      </c>
      <c r="F232" s="283" t="s">
        <v>217</v>
      </c>
      <c r="G232" s="283" t="s">
        <v>217</v>
      </c>
      <c r="H232" s="283" t="s">
        <v>217</v>
      </c>
      <c r="I232" s="283" t="s">
        <v>217</v>
      </c>
      <c r="J232" s="284"/>
      <c r="K232" s="185">
        <v>902</v>
      </c>
      <c r="L232" s="186"/>
      <c r="M232" s="20"/>
      <c r="N232" s="20"/>
      <c r="O232" s="20"/>
    </row>
    <row r="233" spans="1:15" x14ac:dyDescent="0.3">
      <c r="A233" s="90"/>
      <c r="B233" s="90"/>
      <c r="C233" s="182"/>
      <c r="D233" s="283" t="s">
        <v>388</v>
      </c>
      <c r="E233" s="283"/>
      <c r="F233" s="283"/>
      <c r="G233" s="283"/>
      <c r="H233" s="283"/>
      <c r="I233" s="283"/>
      <c r="J233" s="284"/>
      <c r="K233" s="185">
        <v>905</v>
      </c>
      <c r="L233" s="186"/>
      <c r="M233" s="20"/>
      <c r="N233" s="20"/>
      <c r="O233" s="20"/>
    </row>
    <row r="234" spans="1:15" x14ac:dyDescent="0.3">
      <c r="A234" s="90"/>
      <c r="B234" s="90"/>
      <c r="C234" s="182"/>
      <c r="D234" s="363" t="s">
        <v>389</v>
      </c>
      <c r="E234" s="363"/>
      <c r="F234" s="363"/>
      <c r="G234" s="363"/>
      <c r="H234" s="363"/>
      <c r="I234" s="363"/>
      <c r="J234" s="364"/>
      <c r="K234" s="189">
        <v>906</v>
      </c>
      <c r="L234" s="186"/>
      <c r="M234" s="20"/>
      <c r="N234" s="20"/>
      <c r="O234" s="20"/>
    </row>
    <row r="235" spans="1:15" x14ac:dyDescent="0.3">
      <c r="A235" s="90"/>
      <c r="B235" s="90"/>
      <c r="C235" s="182"/>
      <c r="D235" s="283" t="s">
        <v>390</v>
      </c>
      <c r="E235" s="283"/>
      <c r="F235" s="283"/>
      <c r="G235" s="283"/>
      <c r="H235" s="283"/>
      <c r="I235" s="283"/>
      <c r="J235" s="284"/>
      <c r="K235" s="185">
        <v>909</v>
      </c>
      <c r="L235" s="186"/>
      <c r="M235" s="20"/>
      <c r="N235" s="20"/>
      <c r="O235" s="20"/>
    </row>
    <row r="236" spans="1:15" x14ac:dyDescent="0.3">
      <c r="A236" s="178" t="s">
        <v>396</v>
      </c>
      <c r="B236" s="179"/>
      <c r="C236" s="179"/>
      <c r="D236" s="179"/>
      <c r="E236" s="179"/>
      <c r="F236" s="179"/>
      <c r="G236" s="179"/>
      <c r="H236" s="179"/>
      <c r="I236" s="179"/>
      <c r="J236" s="179"/>
      <c r="K236" s="175"/>
      <c r="L236" s="190"/>
      <c r="M236" s="20"/>
      <c r="N236" s="20"/>
      <c r="O236" s="20"/>
    </row>
    <row r="237" spans="1:15" ht="15" customHeight="1" x14ac:dyDescent="0.3">
      <c r="A237" s="90"/>
      <c r="B237" s="90"/>
      <c r="C237" s="182"/>
      <c r="D237" s="191" t="s">
        <v>391</v>
      </c>
      <c r="E237" s="183"/>
      <c r="F237" s="183"/>
      <c r="G237" s="183"/>
      <c r="H237" s="183"/>
      <c r="I237" s="183"/>
      <c r="J237" s="184"/>
      <c r="K237" s="185">
        <v>913</v>
      </c>
      <c r="L237" s="186"/>
      <c r="M237" s="20"/>
      <c r="N237" s="20"/>
      <c r="O237" s="20"/>
    </row>
    <row r="238" spans="1:15" ht="15" customHeight="1" x14ac:dyDescent="0.3">
      <c r="A238" s="90"/>
      <c r="B238" s="90"/>
      <c r="C238" s="182"/>
      <c r="D238" s="192" t="s">
        <v>392</v>
      </c>
      <c r="E238" s="193"/>
      <c r="F238" s="193"/>
      <c r="G238" s="193"/>
      <c r="H238" s="193"/>
      <c r="I238" s="193"/>
      <c r="J238" s="194"/>
      <c r="K238" s="185">
        <v>914</v>
      </c>
      <c r="L238" s="186"/>
      <c r="M238" s="20"/>
      <c r="N238" s="20"/>
      <c r="O238" s="20"/>
    </row>
    <row r="239" spans="1:15" ht="15" customHeight="1" x14ac:dyDescent="0.3">
      <c r="A239" s="90"/>
      <c r="B239" s="90"/>
      <c r="C239" s="182"/>
      <c r="D239" s="191" t="s">
        <v>393</v>
      </c>
      <c r="E239" s="183"/>
      <c r="F239" s="183"/>
      <c r="G239" s="183"/>
      <c r="H239" s="183"/>
      <c r="I239" s="183"/>
      <c r="J239" s="184"/>
      <c r="K239" s="185">
        <v>915</v>
      </c>
      <c r="L239" s="186"/>
      <c r="M239" s="20"/>
      <c r="N239" s="20"/>
      <c r="O239" s="20"/>
    </row>
    <row r="240" spans="1:15" ht="15" customHeight="1" x14ac:dyDescent="0.3">
      <c r="A240" s="90"/>
      <c r="B240" s="90"/>
      <c r="C240" s="182"/>
      <c r="D240" s="192" t="s">
        <v>394</v>
      </c>
      <c r="E240" s="193"/>
      <c r="F240" s="193"/>
      <c r="G240" s="193"/>
      <c r="H240" s="193"/>
      <c r="I240" s="193"/>
      <c r="J240" s="194"/>
      <c r="K240" s="185">
        <v>916</v>
      </c>
      <c r="L240" s="186"/>
      <c r="M240" s="20"/>
      <c r="N240" s="20"/>
      <c r="O240" s="20"/>
    </row>
    <row r="241" spans="1:15" x14ac:dyDescent="0.3">
      <c r="A241" s="178" t="s">
        <v>218</v>
      </c>
      <c r="B241" s="179"/>
      <c r="C241" s="180"/>
      <c r="D241" s="195"/>
      <c r="E241" s="195"/>
      <c r="F241" s="195"/>
      <c r="G241" s="195"/>
      <c r="H241" s="195"/>
      <c r="I241" s="195"/>
      <c r="J241" s="196"/>
      <c r="K241" s="175"/>
      <c r="L241" s="197"/>
      <c r="M241" s="20"/>
      <c r="N241" s="20"/>
      <c r="O241" s="20"/>
    </row>
    <row r="242" spans="1:15" x14ac:dyDescent="0.3">
      <c r="A242" s="90"/>
      <c r="B242" s="90"/>
      <c r="C242" s="182"/>
      <c r="D242" s="283" t="s">
        <v>588</v>
      </c>
      <c r="E242" s="283" t="s">
        <v>219</v>
      </c>
      <c r="F242" s="283" t="s">
        <v>219</v>
      </c>
      <c r="G242" s="283" t="s">
        <v>219</v>
      </c>
      <c r="H242" s="283" t="s">
        <v>219</v>
      </c>
      <c r="I242" s="283" t="s">
        <v>219</v>
      </c>
      <c r="J242" s="284"/>
      <c r="K242" s="198">
        <v>921</v>
      </c>
      <c r="L242" s="186"/>
      <c r="M242" s="20"/>
      <c r="N242" s="20"/>
      <c r="O242" s="20"/>
    </row>
    <row r="243" spans="1:15" x14ac:dyDescent="0.3">
      <c r="A243" s="90"/>
      <c r="B243" s="90"/>
      <c r="C243" s="182"/>
      <c r="D243" s="283" t="s">
        <v>590</v>
      </c>
      <c r="E243" s="283" t="s">
        <v>220</v>
      </c>
      <c r="F243" s="283" t="s">
        <v>220</v>
      </c>
      <c r="G243" s="283" t="s">
        <v>220</v>
      </c>
      <c r="H243" s="283" t="s">
        <v>220</v>
      </c>
      <c r="I243" s="283" t="s">
        <v>220</v>
      </c>
      <c r="J243" s="284"/>
      <c r="K243" s="185">
        <v>922</v>
      </c>
      <c r="L243" s="186"/>
      <c r="M243" s="20"/>
      <c r="N243" s="20"/>
      <c r="O243" s="20"/>
    </row>
    <row r="244" spans="1:15" x14ac:dyDescent="0.3">
      <c r="A244" s="90"/>
      <c r="B244" s="90"/>
      <c r="C244" s="182"/>
      <c r="D244" s="283" t="s">
        <v>589</v>
      </c>
      <c r="E244" s="283" t="s">
        <v>221</v>
      </c>
      <c r="F244" s="283" t="s">
        <v>221</v>
      </c>
      <c r="G244" s="283" t="s">
        <v>221</v>
      </c>
      <c r="H244" s="283" t="s">
        <v>221</v>
      </c>
      <c r="I244" s="283" t="s">
        <v>221</v>
      </c>
      <c r="J244" s="284"/>
      <c r="K244" s="185">
        <v>923</v>
      </c>
      <c r="L244" s="186"/>
      <c r="M244" s="20"/>
      <c r="N244" s="20"/>
      <c r="O244" s="20"/>
    </row>
    <row r="245" spans="1:15" x14ac:dyDescent="0.3">
      <c r="A245" s="90"/>
      <c r="B245" s="90"/>
      <c r="C245" s="182"/>
      <c r="D245" s="283" t="s">
        <v>575</v>
      </c>
      <c r="E245" s="283" t="s">
        <v>222</v>
      </c>
      <c r="F245" s="283" t="s">
        <v>222</v>
      </c>
      <c r="G245" s="283" t="s">
        <v>222</v>
      </c>
      <c r="H245" s="283" t="s">
        <v>222</v>
      </c>
      <c r="I245" s="283" t="s">
        <v>222</v>
      </c>
      <c r="J245" s="284"/>
      <c r="K245" s="185">
        <v>924</v>
      </c>
      <c r="L245" s="186"/>
      <c r="M245" s="20"/>
      <c r="N245" s="20"/>
      <c r="O245" s="20"/>
    </row>
    <row r="246" spans="1:15" x14ac:dyDescent="0.3">
      <c r="A246" s="90"/>
      <c r="B246" s="90"/>
      <c r="C246" s="182"/>
      <c r="D246" s="283" t="s">
        <v>591</v>
      </c>
      <c r="E246" s="283" t="s">
        <v>223</v>
      </c>
      <c r="F246" s="283" t="s">
        <v>223</v>
      </c>
      <c r="G246" s="283" t="s">
        <v>223</v>
      </c>
      <c r="H246" s="283" t="s">
        <v>223</v>
      </c>
      <c r="I246" s="283" t="s">
        <v>223</v>
      </c>
      <c r="J246" s="284"/>
      <c r="K246" s="185">
        <v>925</v>
      </c>
      <c r="L246" s="186"/>
      <c r="M246" s="20"/>
      <c r="N246" s="20"/>
      <c r="O246" s="20"/>
    </row>
    <row r="247" spans="1:15" x14ac:dyDescent="0.3">
      <c r="A247" s="90"/>
      <c r="B247" s="90"/>
      <c r="C247" s="182"/>
      <c r="D247" s="283" t="s">
        <v>574</v>
      </c>
      <c r="E247" s="283" t="s">
        <v>224</v>
      </c>
      <c r="F247" s="283" t="s">
        <v>224</v>
      </c>
      <c r="G247" s="283" t="s">
        <v>224</v>
      </c>
      <c r="H247" s="283" t="s">
        <v>224</v>
      </c>
      <c r="I247" s="283" t="s">
        <v>224</v>
      </c>
      <c r="J247" s="284"/>
      <c r="K247" s="185">
        <v>926</v>
      </c>
      <c r="L247" s="186"/>
      <c r="M247" s="20"/>
      <c r="N247" s="20"/>
      <c r="O247" s="20"/>
    </row>
    <row r="248" spans="1:15" x14ac:dyDescent="0.3">
      <c r="A248" s="178" t="s">
        <v>384</v>
      </c>
      <c r="B248" s="179"/>
      <c r="C248" s="180"/>
      <c r="D248" s="195"/>
      <c r="E248" s="195"/>
      <c r="F248" s="195"/>
      <c r="G248" s="195"/>
      <c r="H248" s="195"/>
      <c r="I248" s="195"/>
      <c r="J248" s="196"/>
      <c r="K248" s="175"/>
      <c r="L248" s="197"/>
      <c r="M248" s="20"/>
      <c r="N248" s="20"/>
      <c r="O248" s="20"/>
    </row>
    <row r="249" spans="1:15" x14ac:dyDescent="0.3">
      <c r="A249" s="90"/>
      <c r="B249" s="90"/>
      <c r="C249" s="182"/>
      <c r="D249" s="283" t="s">
        <v>573</v>
      </c>
      <c r="E249" s="283" t="s">
        <v>225</v>
      </c>
      <c r="F249" s="283" t="s">
        <v>225</v>
      </c>
      <c r="G249" s="283" t="s">
        <v>225</v>
      </c>
      <c r="H249" s="283" t="s">
        <v>225</v>
      </c>
      <c r="I249" s="283" t="s">
        <v>225</v>
      </c>
      <c r="J249" s="284"/>
      <c r="K249" s="185">
        <v>931</v>
      </c>
      <c r="L249" s="186"/>
      <c r="M249" s="20"/>
      <c r="N249" s="20"/>
      <c r="O249" s="20"/>
    </row>
    <row r="250" spans="1:15" x14ac:dyDescent="0.3">
      <c r="A250" s="90"/>
      <c r="B250" s="90"/>
      <c r="C250" s="182"/>
      <c r="D250" s="283" t="s">
        <v>592</v>
      </c>
      <c r="E250" s="283" t="s">
        <v>226</v>
      </c>
      <c r="F250" s="283" t="s">
        <v>226</v>
      </c>
      <c r="G250" s="283" t="s">
        <v>226</v>
      </c>
      <c r="H250" s="283" t="s">
        <v>226</v>
      </c>
      <c r="I250" s="283" t="s">
        <v>226</v>
      </c>
      <c r="J250" s="284"/>
      <c r="K250" s="185">
        <v>932</v>
      </c>
      <c r="L250" s="186"/>
      <c r="M250" s="20"/>
      <c r="N250" s="20"/>
      <c r="O250" s="20"/>
    </row>
    <row r="251" spans="1:15" x14ac:dyDescent="0.3">
      <c r="A251" s="90"/>
      <c r="B251" s="90"/>
      <c r="C251" s="182"/>
      <c r="D251" s="283" t="s">
        <v>572</v>
      </c>
      <c r="E251" s="283" t="s">
        <v>227</v>
      </c>
      <c r="F251" s="283" t="s">
        <v>227</v>
      </c>
      <c r="G251" s="283" t="s">
        <v>227</v>
      </c>
      <c r="H251" s="283" t="s">
        <v>227</v>
      </c>
      <c r="I251" s="283" t="s">
        <v>227</v>
      </c>
      <c r="J251" s="284"/>
      <c r="K251" s="185">
        <v>933</v>
      </c>
      <c r="L251" s="186"/>
      <c r="M251" s="20"/>
      <c r="N251" s="20"/>
      <c r="O251" s="20"/>
    </row>
    <row r="252" spans="1:15" x14ac:dyDescent="0.3">
      <c r="A252" s="90"/>
      <c r="B252" s="90"/>
      <c r="C252" s="182"/>
      <c r="D252" s="283" t="s">
        <v>571</v>
      </c>
      <c r="E252" s="283" t="s">
        <v>228</v>
      </c>
      <c r="F252" s="283" t="s">
        <v>228</v>
      </c>
      <c r="G252" s="283" t="s">
        <v>228</v>
      </c>
      <c r="H252" s="283" t="s">
        <v>228</v>
      </c>
      <c r="I252" s="283" t="s">
        <v>228</v>
      </c>
      <c r="J252" s="284"/>
      <c r="K252" s="185">
        <v>934</v>
      </c>
      <c r="L252" s="186"/>
      <c r="M252" s="20"/>
      <c r="N252" s="20"/>
      <c r="O252" s="20"/>
    </row>
    <row r="253" spans="1:15" x14ac:dyDescent="0.3">
      <c r="A253" s="90"/>
      <c r="B253" s="90"/>
      <c r="C253" s="182"/>
      <c r="D253" s="283" t="s">
        <v>570</v>
      </c>
      <c r="E253" s="283" t="s">
        <v>229</v>
      </c>
      <c r="F253" s="283" t="s">
        <v>229</v>
      </c>
      <c r="G253" s="283" t="s">
        <v>229</v>
      </c>
      <c r="H253" s="283" t="s">
        <v>229</v>
      </c>
      <c r="I253" s="283" t="s">
        <v>229</v>
      </c>
      <c r="J253" s="284"/>
      <c r="K253" s="185">
        <v>939</v>
      </c>
      <c r="L253" s="186"/>
      <c r="M253" s="20"/>
      <c r="N253" s="20"/>
      <c r="O253" s="20"/>
    </row>
    <row r="254" spans="1:15" x14ac:dyDescent="0.3">
      <c r="A254" s="90"/>
      <c r="B254" s="90"/>
      <c r="C254" s="182"/>
      <c r="D254" s="283" t="s">
        <v>568</v>
      </c>
      <c r="E254" s="283" t="s">
        <v>230</v>
      </c>
      <c r="F254" s="283" t="s">
        <v>230</v>
      </c>
      <c r="G254" s="283" t="s">
        <v>230</v>
      </c>
      <c r="H254" s="283" t="s">
        <v>230</v>
      </c>
      <c r="I254" s="283" t="s">
        <v>230</v>
      </c>
      <c r="J254" s="284"/>
      <c r="K254" s="185">
        <v>941</v>
      </c>
      <c r="L254" s="186"/>
      <c r="M254" s="20"/>
      <c r="N254" s="20"/>
      <c r="O254" s="20"/>
    </row>
    <row r="255" spans="1:15" x14ac:dyDescent="0.3">
      <c r="A255" s="90"/>
      <c r="B255" s="90"/>
      <c r="C255" s="182"/>
      <c r="D255" s="283" t="s">
        <v>569</v>
      </c>
      <c r="E255" s="283" t="s">
        <v>231</v>
      </c>
      <c r="F255" s="283" t="s">
        <v>231</v>
      </c>
      <c r="G255" s="283" t="s">
        <v>231</v>
      </c>
      <c r="H255" s="283" t="s">
        <v>231</v>
      </c>
      <c r="I255" s="283" t="s">
        <v>231</v>
      </c>
      <c r="J255" s="284"/>
      <c r="K255" s="185">
        <v>942</v>
      </c>
      <c r="L255" s="186"/>
      <c r="M255" s="20"/>
      <c r="N255" s="20"/>
      <c r="O255" s="20"/>
    </row>
    <row r="256" spans="1:15" x14ac:dyDescent="0.3">
      <c r="A256" s="90"/>
      <c r="B256" s="90"/>
      <c r="C256" s="182"/>
      <c r="D256" s="283" t="s">
        <v>567</v>
      </c>
      <c r="E256" s="283" t="s">
        <v>232</v>
      </c>
      <c r="F256" s="283" t="s">
        <v>232</v>
      </c>
      <c r="G256" s="283" t="s">
        <v>232</v>
      </c>
      <c r="H256" s="283" t="s">
        <v>232</v>
      </c>
      <c r="I256" s="283" t="s">
        <v>232</v>
      </c>
      <c r="J256" s="284"/>
      <c r="K256" s="185">
        <v>943</v>
      </c>
      <c r="L256" s="186"/>
      <c r="M256" s="20"/>
      <c r="N256" s="20"/>
      <c r="O256" s="20"/>
    </row>
    <row r="257" spans="1:15" x14ac:dyDescent="0.3">
      <c r="A257" s="90"/>
      <c r="B257" s="90"/>
      <c r="C257" s="182"/>
      <c r="D257" s="283" t="s">
        <v>593</v>
      </c>
      <c r="E257" s="283" t="s">
        <v>233</v>
      </c>
      <c r="F257" s="283" t="s">
        <v>233</v>
      </c>
      <c r="G257" s="283" t="s">
        <v>233</v>
      </c>
      <c r="H257" s="283" t="s">
        <v>233</v>
      </c>
      <c r="I257" s="283" t="s">
        <v>233</v>
      </c>
      <c r="J257" s="284"/>
      <c r="K257" s="185">
        <v>944</v>
      </c>
      <c r="L257" s="186"/>
      <c r="M257" s="20"/>
      <c r="N257" s="20"/>
      <c r="O257" s="20"/>
    </row>
    <row r="258" spans="1:15" x14ac:dyDescent="0.3">
      <c r="A258" s="90"/>
      <c r="B258" s="90"/>
      <c r="C258" s="182"/>
      <c r="D258" s="283" t="s">
        <v>566</v>
      </c>
      <c r="E258" s="283" t="s">
        <v>234</v>
      </c>
      <c r="F258" s="283" t="s">
        <v>234</v>
      </c>
      <c r="G258" s="283" t="s">
        <v>234</v>
      </c>
      <c r="H258" s="283" t="s">
        <v>234</v>
      </c>
      <c r="I258" s="283" t="s">
        <v>234</v>
      </c>
      <c r="J258" s="284"/>
      <c r="K258" s="185">
        <v>945</v>
      </c>
      <c r="L258" s="186"/>
      <c r="M258" s="20"/>
      <c r="N258" s="20"/>
      <c r="O258" s="20"/>
    </row>
    <row r="259" spans="1:15" x14ac:dyDescent="0.3">
      <c r="A259" s="90"/>
      <c r="B259" s="90"/>
      <c r="C259" s="182"/>
      <c r="D259" s="283" t="s">
        <v>565</v>
      </c>
      <c r="E259" s="283" t="s">
        <v>235</v>
      </c>
      <c r="F259" s="283" t="s">
        <v>235</v>
      </c>
      <c r="G259" s="283" t="s">
        <v>235</v>
      </c>
      <c r="H259" s="283" t="s">
        <v>235</v>
      </c>
      <c r="I259" s="283" t="s">
        <v>235</v>
      </c>
      <c r="J259" s="284"/>
      <c r="K259" s="185">
        <v>947</v>
      </c>
      <c r="L259" s="186"/>
      <c r="M259" s="20"/>
      <c r="N259" s="20"/>
      <c r="O259" s="20"/>
    </row>
    <row r="260" spans="1:15" x14ac:dyDescent="0.3">
      <c r="A260" s="90"/>
      <c r="B260" s="90"/>
      <c r="C260" s="182"/>
      <c r="D260" s="283" t="s">
        <v>594</v>
      </c>
      <c r="E260" s="283" t="s">
        <v>236</v>
      </c>
      <c r="F260" s="283" t="s">
        <v>236</v>
      </c>
      <c r="G260" s="283" t="s">
        <v>236</v>
      </c>
      <c r="H260" s="283" t="s">
        <v>236</v>
      </c>
      <c r="I260" s="283" t="s">
        <v>236</v>
      </c>
      <c r="J260" s="284"/>
      <c r="K260" s="185">
        <v>948</v>
      </c>
      <c r="L260" s="186"/>
      <c r="M260" s="20"/>
      <c r="N260" s="20"/>
      <c r="O260" s="20"/>
    </row>
    <row r="261" spans="1:15" x14ac:dyDescent="0.3">
      <c r="A261" s="90"/>
      <c r="B261" s="90"/>
      <c r="C261" s="182"/>
      <c r="D261" s="191" t="s">
        <v>400</v>
      </c>
      <c r="E261" s="183"/>
      <c r="F261" s="183"/>
      <c r="G261" s="183"/>
      <c r="H261" s="183"/>
      <c r="I261" s="183"/>
      <c r="J261" s="184"/>
      <c r="K261" s="185">
        <v>953</v>
      </c>
      <c r="L261" s="186"/>
      <c r="M261" s="20"/>
      <c r="N261" s="20"/>
      <c r="O261" s="20"/>
    </row>
    <row r="262" spans="1:15" x14ac:dyDescent="0.3">
      <c r="A262" s="90"/>
      <c r="B262" s="90"/>
      <c r="C262" s="182"/>
      <c r="D262" s="199" t="s">
        <v>397</v>
      </c>
      <c r="E262" s="187"/>
      <c r="F262" s="187"/>
      <c r="G262" s="187"/>
      <c r="H262" s="187"/>
      <c r="I262" s="187"/>
      <c r="J262" s="188"/>
      <c r="K262" s="189">
        <v>954</v>
      </c>
      <c r="L262" s="200"/>
      <c r="M262" s="20"/>
      <c r="N262" s="20"/>
      <c r="O262" s="20"/>
    </row>
    <row r="263" spans="1:15" x14ac:dyDescent="0.3">
      <c r="A263" s="90"/>
      <c r="B263" s="90"/>
      <c r="C263" s="182"/>
      <c r="D263" s="191" t="s">
        <v>398</v>
      </c>
      <c r="E263" s="191"/>
      <c r="F263" s="183"/>
      <c r="G263" s="183"/>
      <c r="H263" s="183"/>
      <c r="I263" s="183"/>
      <c r="J263" s="184"/>
      <c r="K263" s="185">
        <v>955</v>
      </c>
      <c r="L263" s="186"/>
      <c r="M263" s="20"/>
      <c r="N263" s="20"/>
      <c r="O263" s="20"/>
    </row>
    <row r="264" spans="1:15" x14ac:dyDescent="0.3">
      <c r="A264" s="90"/>
      <c r="B264" s="90"/>
      <c r="C264" s="182"/>
      <c r="D264" s="199" t="s">
        <v>399</v>
      </c>
      <c r="E264" s="187"/>
      <c r="F264" s="187"/>
      <c r="G264" s="187"/>
      <c r="H264" s="187"/>
      <c r="I264" s="187"/>
      <c r="J264" s="188"/>
      <c r="K264" s="189">
        <v>956</v>
      </c>
      <c r="L264" s="200"/>
      <c r="M264" s="20"/>
      <c r="N264" s="20"/>
      <c r="O264" s="20"/>
    </row>
    <row r="265" spans="1:15" x14ac:dyDescent="0.3">
      <c r="A265" s="201" t="s">
        <v>237</v>
      </c>
      <c r="B265" s="202"/>
      <c r="C265" s="203"/>
      <c r="D265" s="204"/>
      <c r="E265" s="204"/>
      <c r="F265" s="204"/>
      <c r="G265" s="204"/>
      <c r="H265" s="204"/>
      <c r="I265" s="204"/>
      <c r="J265" s="205"/>
      <c r="K265" s="175"/>
      <c r="L265" s="206"/>
      <c r="M265" s="20"/>
      <c r="N265" s="20"/>
      <c r="O265" s="20"/>
    </row>
    <row r="266" spans="1:15" x14ac:dyDescent="0.3">
      <c r="A266" s="90"/>
      <c r="B266" s="90"/>
      <c r="C266" s="182"/>
      <c r="D266" s="283" t="s">
        <v>622</v>
      </c>
      <c r="E266" s="283" t="s">
        <v>238</v>
      </c>
      <c r="F266" s="283" t="s">
        <v>238</v>
      </c>
      <c r="G266" s="283" t="s">
        <v>238</v>
      </c>
      <c r="H266" s="283" t="s">
        <v>238</v>
      </c>
      <c r="I266" s="283" t="s">
        <v>238</v>
      </c>
      <c r="J266" s="284"/>
      <c r="K266" s="185">
        <v>961</v>
      </c>
      <c r="L266" s="186"/>
      <c r="M266" s="20"/>
      <c r="N266" s="20"/>
      <c r="O266" s="20"/>
    </row>
    <row r="267" spans="1:15" x14ac:dyDescent="0.3">
      <c r="A267" s="90"/>
      <c r="B267" s="90"/>
      <c r="C267" s="182"/>
      <c r="D267" s="283" t="s">
        <v>621</v>
      </c>
      <c r="E267" s="283" t="s">
        <v>239</v>
      </c>
      <c r="F267" s="283" t="s">
        <v>239</v>
      </c>
      <c r="G267" s="283" t="s">
        <v>239</v>
      </c>
      <c r="H267" s="283" t="s">
        <v>239</v>
      </c>
      <c r="I267" s="283" t="s">
        <v>239</v>
      </c>
      <c r="J267" s="284"/>
      <c r="K267" s="185">
        <v>962</v>
      </c>
      <c r="L267" s="186"/>
      <c r="M267" s="20"/>
      <c r="N267" s="20"/>
      <c r="O267" s="20"/>
    </row>
    <row r="268" spans="1:15" x14ac:dyDescent="0.3">
      <c r="A268" s="90"/>
      <c r="B268" s="90"/>
      <c r="C268" s="182"/>
      <c r="D268" s="283" t="s">
        <v>620</v>
      </c>
      <c r="E268" s="283" t="s">
        <v>240</v>
      </c>
      <c r="F268" s="283" t="s">
        <v>240</v>
      </c>
      <c r="G268" s="283" t="s">
        <v>240</v>
      </c>
      <c r="H268" s="283" t="s">
        <v>240</v>
      </c>
      <c r="I268" s="283" t="s">
        <v>240</v>
      </c>
      <c r="J268" s="284"/>
      <c r="K268" s="185">
        <v>963</v>
      </c>
      <c r="L268" s="186"/>
      <c r="M268" s="20"/>
      <c r="N268" s="20"/>
      <c r="O268" s="20"/>
    </row>
    <row r="269" spans="1:15" x14ac:dyDescent="0.3">
      <c r="A269" s="90"/>
      <c r="B269" s="90"/>
      <c r="C269" s="182"/>
      <c r="D269" s="283" t="s">
        <v>595</v>
      </c>
      <c r="E269" s="283" t="s">
        <v>241</v>
      </c>
      <c r="F269" s="283" t="s">
        <v>241</v>
      </c>
      <c r="G269" s="283" t="s">
        <v>241</v>
      </c>
      <c r="H269" s="283" t="s">
        <v>241</v>
      </c>
      <c r="I269" s="283" t="s">
        <v>241</v>
      </c>
      <c r="J269" s="284"/>
      <c r="K269" s="185">
        <v>964</v>
      </c>
      <c r="L269" s="186"/>
      <c r="M269" s="20"/>
      <c r="N269" s="20"/>
      <c r="O269" s="20"/>
    </row>
    <row r="270" spans="1:15" x14ac:dyDescent="0.3">
      <c r="A270" s="90"/>
      <c r="B270" s="90"/>
      <c r="C270" s="182"/>
      <c r="D270" s="283" t="s">
        <v>619</v>
      </c>
      <c r="E270" s="283" t="s">
        <v>242</v>
      </c>
      <c r="F270" s="283" t="s">
        <v>242</v>
      </c>
      <c r="G270" s="283" t="s">
        <v>242</v>
      </c>
      <c r="H270" s="283" t="s">
        <v>242</v>
      </c>
      <c r="I270" s="283" t="s">
        <v>242</v>
      </c>
      <c r="J270" s="284"/>
      <c r="K270" s="185">
        <v>965</v>
      </c>
      <c r="L270" s="186"/>
      <c r="M270" s="20"/>
      <c r="N270" s="20"/>
      <c r="O270" s="20"/>
    </row>
    <row r="271" spans="1:15" x14ac:dyDescent="0.3">
      <c r="A271" s="90"/>
      <c r="B271" s="90"/>
      <c r="C271" s="182"/>
      <c r="D271" s="283" t="s">
        <v>618</v>
      </c>
      <c r="E271" s="283" t="s">
        <v>243</v>
      </c>
      <c r="F271" s="283" t="s">
        <v>243</v>
      </c>
      <c r="G271" s="283" t="s">
        <v>243</v>
      </c>
      <c r="H271" s="283" t="s">
        <v>243</v>
      </c>
      <c r="I271" s="283" t="s">
        <v>243</v>
      </c>
      <c r="J271" s="284"/>
      <c r="K271" s="185">
        <v>966</v>
      </c>
      <c r="L271" s="186"/>
      <c r="M271" s="20"/>
      <c r="N271" s="20"/>
      <c r="O271" s="20"/>
    </row>
    <row r="272" spans="1:15" x14ac:dyDescent="0.3">
      <c r="A272" s="90"/>
      <c r="B272" s="90"/>
      <c r="C272" s="182"/>
      <c r="D272" s="283" t="s">
        <v>617</v>
      </c>
      <c r="E272" s="283" t="s">
        <v>244</v>
      </c>
      <c r="F272" s="283" t="s">
        <v>244</v>
      </c>
      <c r="G272" s="283" t="s">
        <v>244</v>
      </c>
      <c r="H272" s="283" t="s">
        <v>244</v>
      </c>
      <c r="I272" s="283" t="s">
        <v>244</v>
      </c>
      <c r="J272" s="284"/>
      <c r="K272" s="185">
        <v>967</v>
      </c>
      <c r="L272" s="186"/>
      <c r="M272" s="20"/>
      <c r="N272" s="20"/>
      <c r="O272" s="20"/>
    </row>
    <row r="273" spans="1:15" x14ac:dyDescent="0.3">
      <c r="A273" s="90"/>
      <c r="B273" s="90"/>
      <c r="C273" s="182"/>
      <c r="D273" s="283" t="s">
        <v>616</v>
      </c>
      <c r="E273" s="283" t="s">
        <v>245</v>
      </c>
      <c r="F273" s="283" t="s">
        <v>245</v>
      </c>
      <c r="G273" s="283" t="s">
        <v>245</v>
      </c>
      <c r="H273" s="283" t="s">
        <v>245</v>
      </c>
      <c r="I273" s="283" t="s">
        <v>245</v>
      </c>
      <c r="J273" s="284"/>
      <c r="K273" s="185">
        <v>968</v>
      </c>
      <c r="L273" s="186"/>
      <c r="M273" s="20"/>
      <c r="N273" s="20"/>
      <c r="O273" s="20"/>
    </row>
    <row r="274" spans="1:15" x14ac:dyDescent="0.3">
      <c r="A274" s="201" t="s">
        <v>385</v>
      </c>
      <c r="B274" s="202"/>
      <c r="C274" s="203"/>
      <c r="D274" s="204"/>
      <c r="E274" s="204"/>
      <c r="F274" s="204"/>
      <c r="G274" s="204"/>
      <c r="H274" s="204"/>
      <c r="I274" s="204"/>
      <c r="J274" s="205"/>
      <c r="K274" s="175"/>
      <c r="L274" s="207"/>
      <c r="M274" s="20"/>
      <c r="N274" s="20"/>
      <c r="O274" s="20"/>
    </row>
    <row r="275" spans="1:15" x14ac:dyDescent="0.3">
      <c r="A275" s="90"/>
      <c r="B275" s="90"/>
      <c r="C275" s="182"/>
      <c r="D275" s="283" t="s">
        <v>558</v>
      </c>
      <c r="E275" s="283" t="s">
        <v>246</v>
      </c>
      <c r="F275" s="283" t="s">
        <v>246</v>
      </c>
      <c r="G275" s="283" t="s">
        <v>246</v>
      </c>
      <c r="H275" s="283" t="s">
        <v>246</v>
      </c>
      <c r="I275" s="283" t="s">
        <v>246</v>
      </c>
      <c r="J275" s="284"/>
      <c r="K275" s="185">
        <v>971</v>
      </c>
      <c r="L275" s="186"/>
      <c r="M275" s="20"/>
      <c r="N275" s="20"/>
      <c r="O275" s="20"/>
    </row>
    <row r="276" spans="1:15" x14ac:dyDescent="0.3">
      <c r="A276" s="90"/>
      <c r="B276" s="90"/>
      <c r="C276" s="182"/>
      <c r="D276" s="283" t="s">
        <v>557</v>
      </c>
      <c r="E276" s="283" t="s">
        <v>247</v>
      </c>
      <c r="F276" s="283" t="s">
        <v>247</v>
      </c>
      <c r="G276" s="283" t="s">
        <v>247</v>
      </c>
      <c r="H276" s="283" t="s">
        <v>247</v>
      </c>
      <c r="I276" s="283" t="s">
        <v>247</v>
      </c>
      <c r="J276" s="284"/>
      <c r="K276" s="185">
        <v>972</v>
      </c>
      <c r="L276" s="186"/>
      <c r="M276" s="20"/>
      <c r="N276" s="20"/>
      <c r="O276" s="20"/>
    </row>
    <row r="277" spans="1:15" x14ac:dyDescent="0.3">
      <c r="A277" s="90"/>
      <c r="B277" s="90"/>
      <c r="C277" s="182"/>
      <c r="D277" s="283" t="s">
        <v>615</v>
      </c>
      <c r="E277" s="283" t="s">
        <v>248</v>
      </c>
      <c r="F277" s="283" t="s">
        <v>248</v>
      </c>
      <c r="G277" s="283" t="s">
        <v>248</v>
      </c>
      <c r="H277" s="283" t="s">
        <v>248</v>
      </c>
      <c r="I277" s="283" t="s">
        <v>248</v>
      </c>
      <c r="J277" s="284"/>
      <c r="K277" s="185">
        <v>973</v>
      </c>
      <c r="L277" s="186"/>
      <c r="M277" s="20"/>
      <c r="N277" s="20"/>
      <c r="O277" s="20"/>
    </row>
    <row r="278" spans="1:15" x14ac:dyDescent="0.3">
      <c r="A278" s="90"/>
      <c r="B278" s="90"/>
      <c r="C278" s="182"/>
      <c r="D278" s="283" t="s">
        <v>614</v>
      </c>
      <c r="E278" s="283" t="s">
        <v>249</v>
      </c>
      <c r="F278" s="283" t="s">
        <v>249</v>
      </c>
      <c r="G278" s="283" t="s">
        <v>249</v>
      </c>
      <c r="H278" s="283" t="s">
        <v>249</v>
      </c>
      <c r="I278" s="283" t="s">
        <v>249</v>
      </c>
      <c r="J278" s="284"/>
      <c r="K278" s="185">
        <v>974</v>
      </c>
      <c r="L278" s="186"/>
      <c r="M278" s="20"/>
      <c r="N278" s="20"/>
      <c r="O278" s="20"/>
    </row>
    <row r="279" spans="1:15" x14ac:dyDescent="0.3">
      <c r="A279" s="90"/>
      <c r="B279" s="90"/>
      <c r="C279" s="182"/>
      <c r="D279" s="283" t="s">
        <v>613</v>
      </c>
      <c r="E279" s="283"/>
      <c r="F279" s="283"/>
      <c r="G279" s="283"/>
      <c r="H279" s="283"/>
      <c r="I279" s="283"/>
      <c r="J279" s="284"/>
      <c r="K279" s="185">
        <v>975</v>
      </c>
      <c r="L279" s="186"/>
      <c r="M279" s="20"/>
      <c r="N279" s="20"/>
      <c r="O279" s="20"/>
    </row>
    <row r="280" spans="1:15" x14ac:dyDescent="0.3">
      <c r="A280" s="90"/>
      <c r="B280" s="90"/>
      <c r="C280" s="182"/>
      <c r="D280" s="283" t="s">
        <v>612</v>
      </c>
      <c r="E280" s="283"/>
      <c r="F280" s="283"/>
      <c r="G280" s="283"/>
      <c r="H280" s="283"/>
      <c r="I280" s="283"/>
      <c r="J280" s="284"/>
      <c r="K280" s="185">
        <v>976</v>
      </c>
      <c r="L280" s="186"/>
      <c r="M280" s="20"/>
      <c r="N280" s="20"/>
      <c r="O280" s="20"/>
    </row>
    <row r="281" spans="1:15" ht="15" customHeight="1" x14ac:dyDescent="0.3">
      <c r="A281" s="90"/>
      <c r="B281" s="90"/>
      <c r="C281" s="182"/>
      <c r="D281" s="283" t="s">
        <v>611</v>
      </c>
      <c r="E281" s="283"/>
      <c r="F281" s="283"/>
      <c r="G281" s="283"/>
      <c r="H281" s="283"/>
      <c r="I281" s="283"/>
      <c r="J281" s="284"/>
      <c r="K281" s="185">
        <v>978</v>
      </c>
      <c r="L281" s="186"/>
      <c r="M281" s="20"/>
      <c r="N281" s="20"/>
      <c r="O281" s="20"/>
    </row>
    <row r="282" spans="1:15" x14ac:dyDescent="0.3">
      <c r="A282" s="90"/>
      <c r="B282" s="90"/>
      <c r="C282" s="182"/>
      <c r="D282" s="283" t="s">
        <v>610</v>
      </c>
      <c r="E282" s="283" t="s">
        <v>250</v>
      </c>
      <c r="F282" s="283" t="s">
        <v>250</v>
      </c>
      <c r="G282" s="283" t="s">
        <v>250</v>
      </c>
      <c r="H282" s="283" t="s">
        <v>250</v>
      </c>
      <c r="I282" s="283" t="s">
        <v>250</v>
      </c>
      <c r="J282" s="284"/>
      <c r="K282" s="185">
        <v>979</v>
      </c>
      <c r="L282" s="186"/>
      <c r="M282" s="20"/>
      <c r="N282" s="20"/>
      <c r="O282" s="20"/>
    </row>
    <row r="283" spans="1:15" x14ac:dyDescent="0.3">
      <c r="A283" s="90"/>
      <c r="B283" s="90"/>
      <c r="C283" s="182"/>
      <c r="D283" s="283" t="s">
        <v>609</v>
      </c>
      <c r="E283" s="283" t="s">
        <v>251</v>
      </c>
      <c r="F283" s="283" t="s">
        <v>251</v>
      </c>
      <c r="G283" s="283" t="s">
        <v>251</v>
      </c>
      <c r="H283" s="283" t="s">
        <v>251</v>
      </c>
      <c r="I283" s="283" t="s">
        <v>251</v>
      </c>
      <c r="J283" s="284"/>
      <c r="K283" s="185">
        <v>981</v>
      </c>
      <c r="L283" s="186"/>
      <c r="M283" s="20"/>
      <c r="N283" s="20"/>
      <c r="O283" s="20"/>
    </row>
    <row r="284" spans="1:15" x14ac:dyDescent="0.3">
      <c r="A284" s="90"/>
      <c r="B284" s="90"/>
      <c r="C284" s="182"/>
      <c r="D284" s="283" t="s">
        <v>608</v>
      </c>
      <c r="E284" s="283" t="s">
        <v>252</v>
      </c>
      <c r="F284" s="283" t="s">
        <v>252</v>
      </c>
      <c r="G284" s="283" t="s">
        <v>252</v>
      </c>
      <c r="H284" s="283" t="s">
        <v>252</v>
      </c>
      <c r="I284" s="283" t="s">
        <v>252</v>
      </c>
      <c r="J284" s="284"/>
      <c r="K284" s="185">
        <v>982</v>
      </c>
      <c r="L284" s="186"/>
      <c r="M284" s="20"/>
      <c r="N284" s="20"/>
      <c r="O284" s="20"/>
    </row>
    <row r="285" spans="1:15" x14ac:dyDescent="0.3">
      <c r="A285" s="90"/>
      <c r="B285" s="90"/>
      <c r="C285" s="182"/>
      <c r="D285" s="283" t="s">
        <v>607</v>
      </c>
      <c r="E285" s="283" t="s">
        <v>253</v>
      </c>
      <c r="F285" s="283" t="s">
        <v>253</v>
      </c>
      <c r="G285" s="283" t="s">
        <v>253</v>
      </c>
      <c r="H285" s="283" t="s">
        <v>253</v>
      </c>
      <c r="I285" s="283" t="s">
        <v>253</v>
      </c>
      <c r="J285" s="284"/>
      <c r="K285" s="185">
        <v>983</v>
      </c>
      <c r="L285" s="186"/>
      <c r="M285" s="20"/>
      <c r="N285" s="20"/>
      <c r="O285" s="20"/>
    </row>
    <row r="286" spans="1:15" x14ac:dyDescent="0.3">
      <c r="A286" s="90"/>
      <c r="B286" s="90"/>
      <c r="C286" s="182"/>
      <c r="D286" s="283" t="s">
        <v>548</v>
      </c>
      <c r="E286" s="283" t="s">
        <v>254</v>
      </c>
      <c r="F286" s="283" t="s">
        <v>254</v>
      </c>
      <c r="G286" s="283" t="s">
        <v>254</v>
      </c>
      <c r="H286" s="283" t="s">
        <v>254</v>
      </c>
      <c r="I286" s="283" t="s">
        <v>254</v>
      </c>
      <c r="J286" s="284"/>
      <c r="K286" s="185">
        <v>984</v>
      </c>
      <c r="L286" s="186"/>
      <c r="M286" s="20"/>
      <c r="N286" s="20"/>
      <c r="O286" s="20"/>
    </row>
    <row r="287" spans="1:15" x14ac:dyDescent="0.3">
      <c r="A287" s="90"/>
      <c r="B287" s="90"/>
      <c r="C287" s="182"/>
      <c r="D287" s="283" t="s">
        <v>367</v>
      </c>
      <c r="E287" s="283" t="s">
        <v>255</v>
      </c>
      <c r="F287" s="283" t="s">
        <v>255</v>
      </c>
      <c r="G287" s="283" t="s">
        <v>255</v>
      </c>
      <c r="H287" s="283" t="s">
        <v>255</v>
      </c>
      <c r="I287" s="283" t="s">
        <v>255</v>
      </c>
      <c r="J287" s="284"/>
      <c r="K287" s="185">
        <v>985</v>
      </c>
      <c r="L287" s="186"/>
      <c r="M287" s="20"/>
      <c r="N287" s="20"/>
      <c r="O287" s="20"/>
    </row>
    <row r="288" spans="1:15" x14ac:dyDescent="0.3">
      <c r="A288" s="90"/>
      <c r="B288" s="90"/>
      <c r="C288" s="182"/>
      <c r="D288" s="283" t="s">
        <v>368</v>
      </c>
      <c r="E288" s="283" t="s">
        <v>256</v>
      </c>
      <c r="F288" s="283" t="s">
        <v>256</v>
      </c>
      <c r="G288" s="283" t="s">
        <v>256</v>
      </c>
      <c r="H288" s="283" t="s">
        <v>256</v>
      </c>
      <c r="I288" s="283" t="s">
        <v>256</v>
      </c>
      <c r="J288" s="284"/>
      <c r="K288" s="185">
        <v>986</v>
      </c>
      <c r="L288" s="186"/>
      <c r="M288" s="20"/>
      <c r="N288" s="20"/>
      <c r="O288" s="20"/>
    </row>
    <row r="289" spans="1:15" x14ac:dyDescent="0.3">
      <c r="A289" s="182" t="s">
        <v>257</v>
      </c>
      <c r="B289" s="90"/>
      <c r="C289" s="20"/>
      <c r="D289" s="208"/>
      <c r="E289" s="208"/>
      <c r="F289" s="208"/>
      <c r="G289" s="208"/>
      <c r="H289" s="208"/>
      <c r="I289" s="208"/>
      <c r="J289" s="209"/>
      <c r="K289" s="175"/>
      <c r="L289" s="169" t="s">
        <v>214</v>
      </c>
      <c r="M289" s="170" t="s">
        <v>215</v>
      </c>
      <c r="N289" s="20"/>
      <c r="O289" s="20"/>
    </row>
    <row r="290" spans="1:15" x14ac:dyDescent="0.3">
      <c r="A290" s="90"/>
      <c r="B290" s="90"/>
      <c r="C290" s="182"/>
      <c r="D290" s="289" t="s">
        <v>373</v>
      </c>
      <c r="E290" s="289" t="s">
        <v>258</v>
      </c>
      <c r="F290" s="289" t="s">
        <v>258</v>
      </c>
      <c r="G290" s="289" t="s">
        <v>258</v>
      </c>
      <c r="H290" s="289" t="s">
        <v>258</v>
      </c>
      <c r="I290" s="289" t="s">
        <v>258</v>
      </c>
      <c r="J290" s="290"/>
      <c r="K290" s="185">
        <v>999</v>
      </c>
      <c r="L290" s="186"/>
      <c r="M290" s="186"/>
      <c r="N290" s="20"/>
      <c r="O290" s="20"/>
    </row>
    <row r="291" spans="1:15" x14ac:dyDescent="0.3">
      <c r="A291" s="20"/>
      <c r="B291" s="20"/>
      <c r="C291" s="20"/>
      <c r="D291" s="365" t="s">
        <v>369</v>
      </c>
      <c r="E291" s="365" t="s">
        <v>258</v>
      </c>
      <c r="F291" s="365" t="s">
        <v>258</v>
      </c>
      <c r="G291" s="365" t="s">
        <v>258</v>
      </c>
      <c r="H291" s="365" t="s">
        <v>258</v>
      </c>
      <c r="I291" s="365" t="s">
        <v>258</v>
      </c>
      <c r="J291" s="366"/>
      <c r="K291" s="185">
        <v>991</v>
      </c>
      <c r="L291" s="186"/>
      <c r="M291" s="20"/>
      <c r="N291" s="20"/>
      <c r="O291" s="20"/>
    </row>
    <row r="292" spans="1:15" x14ac:dyDescent="0.3">
      <c r="A292" s="20"/>
      <c r="B292" s="20"/>
      <c r="C292" s="20"/>
      <c r="D292" s="365" t="s">
        <v>606</v>
      </c>
      <c r="E292" s="365" t="s">
        <v>258</v>
      </c>
      <c r="F292" s="365" t="s">
        <v>258</v>
      </c>
      <c r="G292" s="365" t="s">
        <v>258</v>
      </c>
      <c r="H292" s="365" t="s">
        <v>258</v>
      </c>
      <c r="I292" s="365" t="s">
        <v>258</v>
      </c>
      <c r="J292" s="366"/>
      <c r="K292" s="185">
        <v>992</v>
      </c>
      <c r="L292" s="186"/>
      <c r="M292" s="20"/>
      <c r="N292" s="20"/>
      <c r="O292" s="20"/>
    </row>
    <row r="293" spans="1:15" x14ac:dyDescent="0.3">
      <c r="A293" s="20"/>
      <c r="B293" s="20"/>
      <c r="C293" s="20"/>
      <c r="D293" s="367" t="s">
        <v>371</v>
      </c>
      <c r="E293" s="367" t="s">
        <v>258</v>
      </c>
      <c r="F293" s="367" t="s">
        <v>258</v>
      </c>
      <c r="G293" s="367" t="s">
        <v>258</v>
      </c>
      <c r="H293" s="367" t="s">
        <v>258</v>
      </c>
      <c r="I293" s="367" t="s">
        <v>258</v>
      </c>
      <c r="J293" s="368"/>
      <c r="K293" s="185">
        <v>993</v>
      </c>
      <c r="L293" s="186"/>
      <c r="M293" s="20"/>
      <c r="N293" s="20"/>
      <c r="O293" s="20"/>
    </row>
    <row r="294" spans="1:15" x14ac:dyDescent="0.3">
      <c r="A294" s="20"/>
      <c r="B294" s="20"/>
      <c r="C294" s="20"/>
      <c r="D294" s="367" t="s">
        <v>372</v>
      </c>
      <c r="E294" s="367" t="s">
        <v>258</v>
      </c>
      <c r="F294" s="367" t="s">
        <v>258</v>
      </c>
      <c r="G294" s="367" t="s">
        <v>258</v>
      </c>
      <c r="H294" s="367" t="s">
        <v>258</v>
      </c>
      <c r="I294" s="367" t="s">
        <v>258</v>
      </c>
      <c r="J294" s="368"/>
      <c r="K294" s="185">
        <v>994</v>
      </c>
      <c r="L294" s="186"/>
      <c r="M294" s="20"/>
      <c r="N294" s="20"/>
      <c r="O294" s="20"/>
    </row>
    <row r="295" spans="1:15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64"/>
      <c r="L295" s="20"/>
      <c r="M295" s="20"/>
      <c r="N295" s="20"/>
      <c r="O295" s="20"/>
    </row>
    <row r="296" spans="1:15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64"/>
      <c r="L296" s="20"/>
      <c r="M296" s="20"/>
      <c r="N296" s="20"/>
      <c r="O296" s="20"/>
    </row>
    <row r="297" spans="1:15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64"/>
      <c r="L297" s="20"/>
      <c r="M297" s="20"/>
      <c r="N297" s="20"/>
      <c r="O297" s="20"/>
    </row>
    <row r="298" spans="1:15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64"/>
      <c r="L298" s="20"/>
      <c r="M298" s="20"/>
      <c r="N298" s="20"/>
      <c r="O298" s="20"/>
    </row>
    <row r="299" spans="1:15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64"/>
      <c r="L299" s="20"/>
      <c r="M299" s="20"/>
      <c r="N299" s="20"/>
      <c r="O299" s="20"/>
    </row>
    <row r="300" spans="1:15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64"/>
      <c r="L300" s="20"/>
      <c r="M300" s="20"/>
      <c r="N300" s="20"/>
      <c r="O300" s="20"/>
    </row>
    <row r="301" spans="1:15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64"/>
      <c r="L301" s="20"/>
      <c r="M301" s="20"/>
      <c r="N301" s="20"/>
      <c r="O301" s="20"/>
    </row>
    <row r="302" spans="1:15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64"/>
      <c r="L302" s="20"/>
      <c r="M302" s="20"/>
      <c r="N302" s="20"/>
      <c r="O302" s="20"/>
    </row>
    <row r="303" spans="1:15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64"/>
      <c r="L303" s="20"/>
      <c r="M303" s="20"/>
      <c r="N303" s="20"/>
      <c r="O303" s="20"/>
    </row>
    <row r="304" spans="1:15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64"/>
      <c r="L304" s="20"/>
      <c r="M304" s="20"/>
      <c r="N304" s="20"/>
      <c r="O304" s="20"/>
    </row>
    <row r="305" spans="1:15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64"/>
      <c r="L305" s="20"/>
      <c r="M305" s="20"/>
      <c r="N305" s="20"/>
      <c r="O305" s="20"/>
    </row>
    <row r="306" spans="1:15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64"/>
      <c r="L306" s="20"/>
      <c r="M306" s="20"/>
      <c r="N306" s="20"/>
      <c r="O306" s="20"/>
    </row>
    <row r="307" spans="1:15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64"/>
      <c r="L307" s="20"/>
      <c r="M307" s="20"/>
      <c r="N307" s="20"/>
      <c r="O307" s="20"/>
    </row>
    <row r="308" spans="1:15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64"/>
      <c r="L308" s="20"/>
      <c r="M308" s="20"/>
      <c r="N308" s="20"/>
      <c r="O308" s="20"/>
    </row>
    <row r="309" spans="1:15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64"/>
      <c r="L309" s="20"/>
      <c r="M309" s="20"/>
      <c r="N309" s="20"/>
      <c r="O309" s="20"/>
    </row>
    <row r="310" spans="1:15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64"/>
      <c r="L310" s="20"/>
      <c r="M310" s="20"/>
      <c r="N310" s="20"/>
      <c r="O310" s="20"/>
    </row>
    <row r="311" spans="1:15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64"/>
      <c r="L311" s="20"/>
      <c r="M311" s="20"/>
      <c r="N311" s="20"/>
      <c r="O311" s="20"/>
    </row>
    <row r="312" spans="1:15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64"/>
      <c r="L312" s="20"/>
      <c r="M312" s="20"/>
      <c r="N312" s="20"/>
      <c r="O312" s="20"/>
    </row>
    <row r="313" spans="1:15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64"/>
      <c r="L313" s="20"/>
      <c r="M313" s="20"/>
      <c r="N313" s="20"/>
      <c r="O313" s="20"/>
    </row>
    <row r="314" spans="1:15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64"/>
      <c r="L314" s="20"/>
      <c r="M314" s="20"/>
      <c r="N314" s="20"/>
      <c r="O314" s="20"/>
    </row>
    <row r="315" spans="1:15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64"/>
      <c r="L315" s="20"/>
      <c r="M315" s="20"/>
      <c r="N315" s="20"/>
      <c r="O315" s="20"/>
    </row>
    <row r="316" spans="1:15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64"/>
      <c r="L316" s="20"/>
      <c r="M316" s="20"/>
      <c r="N316" s="20"/>
      <c r="O316" s="20"/>
    </row>
    <row r="317" spans="1:15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64"/>
      <c r="L317" s="20"/>
      <c r="M317" s="20"/>
      <c r="N317" s="20"/>
      <c r="O317" s="20"/>
    </row>
    <row r="318" spans="1:15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64"/>
      <c r="L318" s="20"/>
      <c r="M318" s="20"/>
      <c r="N318" s="20"/>
      <c r="O318" s="20"/>
    </row>
    <row r="319" spans="1:15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64"/>
      <c r="L319" s="20"/>
      <c r="M319" s="20"/>
      <c r="N319" s="20"/>
      <c r="O319" s="20"/>
    </row>
    <row r="320" spans="1:15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64"/>
      <c r="L320" s="20"/>
      <c r="M320" s="20"/>
      <c r="N320" s="20"/>
      <c r="O320" s="20"/>
    </row>
    <row r="321" spans="1:15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64"/>
      <c r="L321" s="20"/>
      <c r="M321" s="20"/>
      <c r="N321" s="20"/>
      <c r="O321" s="20"/>
    </row>
    <row r="322" spans="1:15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64"/>
      <c r="L322" s="20"/>
      <c r="M322" s="20"/>
      <c r="N322" s="20"/>
      <c r="O322" s="20"/>
    </row>
    <row r="323" spans="1:15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64"/>
      <c r="L323" s="20"/>
      <c r="M323" s="20"/>
      <c r="N323" s="20"/>
      <c r="O323" s="20"/>
    </row>
    <row r="324" spans="1:15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64"/>
      <c r="L324" s="20"/>
      <c r="M324" s="20"/>
      <c r="N324" s="20"/>
      <c r="O324" s="20"/>
    </row>
    <row r="325" spans="1:15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64"/>
      <c r="L325" s="20"/>
      <c r="M325" s="20"/>
      <c r="N325" s="20"/>
      <c r="O325" s="20"/>
    </row>
    <row r="326" spans="1:15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64"/>
      <c r="L326" s="20"/>
      <c r="M326" s="20"/>
      <c r="N326" s="20"/>
      <c r="O326" s="20"/>
    </row>
    <row r="327" spans="1:15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64"/>
      <c r="L327" s="20"/>
      <c r="M327" s="20"/>
      <c r="N327" s="20"/>
      <c r="O327" s="20"/>
    </row>
    <row r="328" spans="1:15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64"/>
      <c r="L328" s="20"/>
      <c r="M328" s="20"/>
      <c r="N328" s="20"/>
      <c r="O328" s="20"/>
    </row>
    <row r="329" spans="1:15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64"/>
      <c r="L329" s="20"/>
      <c r="M329" s="20"/>
      <c r="N329" s="20"/>
      <c r="O329" s="20"/>
    </row>
    <row r="330" spans="1:15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64"/>
      <c r="L330" s="20"/>
      <c r="M330" s="20"/>
      <c r="N330" s="20"/>
      <c r="O330" s="20"/>
    </row>
    <row r="331" spans="1:15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64"/>
      <c r="L331" s="20"/>
      <c r="M331" s="20"/>
      <c r="N331" s="20"/>
      <c r="O331" s="20"/>
    </row>
    <row r="332" spans="1:15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64"/>
      <c r="L332" s="20"/>
      <c r="M332" s="20"/>
      <c r="N332" s="20"/>
      <c r="O332" s="20"/>
    </row>
    <row r="333" spans="1:15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64"/>
      <c r="L333" s="20"/>
      <c r="M333" s="20"/>
      <c r="N333" s="20"/>
      <c r="O333" s="20"/>
    </row>
    <row r="334" spans="1:15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64"/>
      <c r="L334" s="20"/>
      <c r="M334" s="20"/>
      <c r="N334" s="20"/>
      <c r="O334" s="20"/>
    </row>
    <row r="335" spans="1:15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64"/>
      <c r="L335" s="20"/>
      <c r="M335" s="20"/>
      <c r="N335" s="20"/>
      <c r="O335" s="20"/>
    </row>
    <row r="336" spans="1:15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64"/>
      <c r="L336" s="20"/>
      <c r="M336" s="20"/>
      <c r="N336" s="20"/>
      <c r="O336" s="20"/>
    </row>
    <row r="337" spans="1:15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64"/>
      <c r="L337" s="20"/>
      <c r="M337" s="20"/>
      <c r="N337" s="20"/>
      <c r="O337" s="20"/>
    </row>
    <row r="338" spans="1:15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64"/>
      <c r="L338" s="20"/>
      <c r="M338" s="20"/>
      <c r="N338" s="20"/>
      <c r="O338" s="20"/>
    </row>
    <row r="339" spans="1:15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64"/>
      <c r="L339" s="20"/>
      <c r="M339" s="20"/>
      <c r="N339" s="20"/>
      <c r="O339" s="20"/>
    </row>
    <row r="340" spans="1:15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64"/>
      <c r="L340" s="20"/>
      <c r="M340" s="20"/>
      <c r="N340" s="20"/>
      <c r="O340" s="20"/>
    </row>
    <row r="341" spans="1:15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64"/>
      <c r="L341" s="20"/>
      <c r="M341" s="20"/>
      <c r="N341" s="20"/>
      <c r="O341" s="20"/>
    </row>
    <row r="342" spans="1:15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64"/>
      <c r="L342" s="20"/>
      <c r="M342" s="20"/>
      <c r="N342" s="20"/>
      <c r="O342" s="20"/>
    </row>
    <row r="343" spans="1:15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64"/>
      <c r="L343" s="20"/>
      <c r="M343" s="20"/>
      <c r="N343" s="20"/>
      <c r="O343" s="20"/>
    </row>
    <row r="344" spans="1:15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64"/>
      <c r="L344" s="20"/>
      <c r="M344" s="20"/>
      <c r="N344" s="20"/>
      <c r="O344" s="20"/>
    </row>
    <row r="345" spans="1:15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64"/>
      <c r="L345" s="20"/>
      <c r="M345" s="20"/>
      <c r="N345" s="20"/>
      <c r="O345" s="20"/>
    </row>
    <row r="346" spans="1:15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64"/>
      <c r="L346" s="20"/>
      <c r="M346" s="20"/>
      <c r="N346" s="20"/>
      <c r="O346" s="20"/>
    </row>
    <row r="347" spans="1:15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64"/>
      <c r="L347" s="20"/>
      <c r="M347" s="20"/>
      <c r="N347" s="20"/>
      <c r="O347" s="20"/>
    </row>
    <row r="348" spans="1:15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64"/>
      <c r="L348" s="20"/>
      <c r="M348" s="20"/>
      <c r="N348" s="20"/>
      <c r="O348" s="20"/>
    </row>
    <row r="349" spans="1:15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64"/>
      <c r="L349" s="20"/>
      <c r="M349" s="20"/>
      <c r="N349" s="20"/>
      <c r="O349" s="20"/>
    </row>
    <row r="350" spans="1:15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64"/>
      <c r="L350" s="20"/>
      <c r="M350" s="20"/>
      <c r="N350" s="20"/>
      <c r="O350" s="20"/>
    </row>
    <row r="351" spans="1:15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64"/>
      <c r="L351" s="20"/>
      <c r="M351" s="20"/>
      <c r="N351" s="20"/>
      <c r="O351" s="20"/>
    </row>
    <row r="352" spans="1:15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64"/>
      <c r="L352" s="20"/>
      <c r="M352" s="20"/>
      <c r="N352" s="20"/>
      <c r="O352" s="20"/>
    </row>
    <row r="353" spans="1:15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64"/>
      <c r="L353" s="20"/>
      <c r="M353" s="20"/>
      <c r="N353" s="20"/>
      <c r="O353" s="20"/>
    </row>
    <row r="354" spans="1:15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64"/>
      <c r="L354" s="20"/>
      <c r="M354" s="20"/>
      <c r="N354" s="20"/>
      <c r="O354" s="20"/>
    </row>
    <row r="355" spans="1:15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64"/>
      <c r="L355" s="20"/>
      <c r="M355" s="20"/>
      <c r="N355" s="20"/>
      <c r="O355" s="20"/>
    </row>
    <row r="356" spans="1:15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64"/>
      <c r="L356" s="20"/>
      <c r="M356" s="20"/>
      <c r="N356" s="20"/>
      <c r="O356" s="20"/>
    </row>
    <row r="357" spans="1:15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64"/>
      <c r="L357" s="20"/>
      <c r="M357" s="20"/>
      <c r="N357" s="20"/>
      <c r="O357" s="20"/>
    </row>
    <row r="358" spans="1:15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64"/>
      <c r="L358" s="20"/>
      <c r="M358" s="20"/>
      <c r="N358" s="20"/>
      <c r="O358" s="20"/>
    </row>
    <row r="359" spans="1:15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64"/>
      <c r="L359" s="20"/>
      <c r="M359" s="20"/>
      <c r="N359" s="20"/>
      <c r="O359" s="20"/>
    </row>
    <row r="360" spans="1:15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64"/>
      <c r="L360" s="20"/>
      <c r="M360" s="20"/>
      <c r="N360" s="20"/>
      <c r="O360" s="20"/>
    </row>
    <row r="361" spans="1:15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64"/>
      <c r="L361" s="20"/>
      <c r="M361" s="20"/>
      <c r="N361" s="20"/>
      <c r="O361" s="20"/>
    </row>
    <row r="362" spans="1:15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64"/>
      <c r="L362" s="20"/>
      <c r="M362" s="20"/>
      <c r="N362" s="20"/>
      <c r="O362" s="20"/>
    </row>
    <row r="363" spans="1:15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64"/>
      <c r="L363" s="20"/>
      <c r="M363" s="20"/>
      <c r="N363" s="20"/>
      <c r="O363" s="20"/>
    </row>
    <row r="364" spans="1:15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64"/>
      <c r="L364" s="20"/>
      <c r="M364" s="20"/>
      <c r="N364" s="20"/>
      <c r="O364" s="20"/>
    </row>
    <row r="365" spans="1:15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64"/>
      <c r="L365" s="20"/>
      <c r="M365" s="20"/>
      <c r="N365" s="20"/>
      <c r="O365" s="20"/>
    </row>
    <row r="366" spans="1:15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64"/>
      <c r="L366" s="20"/>
      <c r="M366" s="20"/>
      <c r="N366" s="20"/>
      <c r="O366" s="20"/>
    </row>
    <row r="367" spans="1:15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64"/>
      <c r="L367" s="20"/>
      <c r="M367" s="20"/>
      <c r="N367" s="20"/>
      <c r="O367" s="20"/>
    </row>
    <row r="368" spans="1:15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64"/>
      <c r="L368" s="20"/>
      <c r="M368" s="20"/>
      <c r="N368" s="20"/>
      <c r="O368" s="20"/>
    </row>
    <row r="369" spans="1:15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64"/>
      <c r="L369" s="20"/>
      <c r="M369" s="20"/>
      <c r="N369" s="20"/>
      <c r="O369" s="20"/>
    </row>
    <row r="370" spans="1:15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64"/>
      <c r="L370" s="20"/>
      <c r="M370" s="20"/>
      <c r="N370" s="20"/>
      <c r="O370" s="20"/>
    </row>
    <row r="371" spans="1:15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64"/>
      <c r="L371" s="20"/>
      <c r="M371" s="20"/>
      <c r="N371" s="20"/>
      <c r="O371" s="20"/>
    </row>
    <row r="372" spans="1:15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64"/>
      <c r="L372" s="20"/>
      <c r="M372" s="20"/>
      <c r="N372" s="20"/>
      <c r="O372" s="20"/>
    </row>
    <row r="373" spans="1:15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64"/>
      <c r="L373" s="20"/>
      <c r="M373" s="20"/>
      <c r="N373" s="20"/>
      <c r="O373" s="20"/>
    </row>
    <row r="374" spans="1:15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64"/>
      <c r="L374" s="20"/>
      <c r="M374" s="20"/>
      <c r="N374" s="20"/>
      <c r="O374" s="20"/>
    </row>
    <row r="375" spans="1:15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64"/>
      <c r="L375" s="20"/>
      <c r="M375" s="20"/>
      <c r="N375" s="20"/>
      <c r="O375" s="20"/>
    </row>
    <row r="376" spans="1:15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64"/>
      <c r="L376" s="20"/>
      <c r="M376" s="20"/>
      <c r="N376" s="20"/>
      <c r="O376" s="20"/>
    </row>
    <row r="377" spans="1:15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64"/>
      <c r="L377" s="20"/>
      <c r="M377" s="20"/>
      <c r="N377" s="20"/>
      <c r="O377" s="20"/>
    </row>
    <row r="378" spans="1:15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64"/>
      <c r="L378" s="20"/>
      <c r="M378" s="20"/>
      <c r="N378" s="20"/>
      <c r="O378" s="20"/>
    </row>
    <row r="379" spans="1:15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64"/>
      <c r="L379" s="20"/>
      <c r="M379" s="20"/>
      <c r="N379" s="20"/>
      <c r="O379" s="20"/>
    </row>
  </sheetData>
  <mergeCells count="228">
    <mergeCell ref="D235:J235"/>
    <mergeCell ref="D292:J292"/>
    <mergeCell ref="D291:J291"/>
    <mergeCell ref="D293:J293"/>
    <mergeCell ref="D294:J294"/>
    <mergeCell ref="D157:J157"/>
    <mergeCell ref="A173:C173"/>
    <mergeCell ref="D173:E173"/>
    <mergeCell ref="G173:H173"/>
    <mergeCell ref="I173:J173"/>
    <mergeCell ref="D170:J170"/>
    <mergeCell ref="D164:J164"/>
    <mergeCell ref="D165:J165"/>
    <mergeCell ref="D167:J167"/>
    <mergeCell ref="D168:J168"/>
    <mergeCell ref="D169:J169"/>
    <mergeCell ref="D158:J158"/>
    <mergeCell ref="D159:J159"/>
    <mergeCell ref="D160:J160"/>
    <mergeCell ref="D161:J161"/>
    <mergeCell ref="D163:J163"/>
    <mergeCell ref="D246:J246"/>
    <mergeCell ref="D247:J247"/>
    <mergeCell ref="D249:J249"/>
    <mergeCell ref="D234:J234"/>
    <mergeCell ref="A110:C111"/>
    <mergeCell ref="D110:J111"/>
    <mergeCell ref="D154:J154"/>
    <mergeCell ref="D155:J155"/>
    <mergeCell ref="D156:J156"/>
    <mergeCell ref="D145:J145"/>
    <mergeCell ref="D146:J146"/>
    <mergeCell ref="D147:J147"/>
    <mergeCell ref="D148:J148"/>
    <mergeCell ref="D149:J149"/>
    <mergeCell ref="D140:J140"/>
    <mergeCell ref="D141:J141"/>
    <mergeCell ref="D142:J142"/>
    <mergeCell ref="D143:J143"/>
    <mergeCell ref="D144:J144"/>
    <mergeCell ref="D134:J134"/>
    <mergeCell ref="D135:J135"/>
    <mergeCell ref="D128:J128"/>
    <mergeCell ref="D129:J129"/>
    <mergeCell ref="A128:C128"/>
    <mergeCell ref="D123:J123"/>
    <mergeCell ref="D124:J124"/>
    <mergeCell ref="D125:J125"/>
    <mergeCell ref="D126:J126"/>
    <mergeCell ref="D127:J127"/>
    <mergeCell ref="A123:C123"/>
    <mergeCell ref="A127:C127"/>
    <mergeCell ref="D150:J150"/>
    <mergeCell ref="D151:J151"/>
    <mergeCell ref="D119:J119"/>
    <mergeCell ref="D120:J120"/>
    <mergeCell ref="D121:J121"/>
    <mergeCell ref="D122:J122"/>
    <mergeCell ref="A139:C139"/>
    <mergeCell ref="D137:J137"/>
    <mergeCell ref="D139:J139"/>
    <mergeCell ref="D130:J130"/>
    <mergeCell ref="D131:J131"/>
    <mergeCell ref="D132:J132"/>
    <mergeCell ref="D133:J133"/>
    <mergeCell ref="A130:C130"/>
    <mergeCell ref="D136:J136"/>
    <mergeCell ref="A121:C121"/>
    <mergeCell ref="K110:K111"/>
    <mergeCell ref="A112:C112"/>
    <mergeCell ref="D12:J14"/>
    <mergeCell ref="K12:K14"/>
    <mergeCell ref="A15:C15"/>
    <mergeCell ref="D117:J117"/>
    <mergeCell ref="D100:J100"/>
    <mergeCell ref="D101:J101"/>
    <mergeCell ref="D102:J102"/>
    <mergeCell ref="D103:J103"/>
    <mergeCell ref="D104:J104"/>
    <mergeCell ref="D105:J105"/>
    <mergeCell ref="D95:J95"/>
    <mergeCell ref="D96:J96"/>
    <mergeCell ref="D97:J97"/>
    <mergeCell ref="D98:J98"/>
    <mergeCell ref="D99:J99"/>
    <mergeCell ref="A96:C96"/>
    <mergeCell ref="A113:C113"/>
    <mergeCell ref="A114:C114"/>
    <mergeCell ref="D114:J114"/>
    <mergeCell ref="D115:J115"/>
    <mergeCell ref="D116:J116"/>
    <mergeCell ref="D113:J113"/>
    <mergeCell ref="D106:J106"/>
    <mergeCell ref="D107:J107"/>
    <mergeCell ref="D118:J118"/>
    <mergeCell ref="D92:J92"/>
    <mergeCell ref="D93:J93"/>
    <mergeCell ref="D94:J94"/>
    <mergeCell ref="D83:J83"/>
    <mergeCell ref="D84:J84"/>
    <mergeCell ref="D85:J85"/>
    <mergeCell ref="D86:J86"/>
    <mergeCell ref="D88:J88"/>
    <mergeCell ref="D89:J89"/>
    <mergeCell ref="D90:J90"/>
    <mergeCell ref="D82:J82"/>
    <mergeCell ref="D68:J68"/>
    <mergeCell ref="D69:J69"/>
    <mergeCell ref="D70:J70"/>
    <mergeCell ref="D71:J71"/>
    <mergeCell ref="D72:J72"/>
    <mergeCell ref="D73:J73"/>
    <mergeCell ref="D74:J74"/>
    <mergeCell ref="D81:J81"/>
    <mergeCell ref="A3:O4"/>
    <mergeCell ref="A5:O6"/>
    <mergeCell ref="A7:O7"/>
    <mergeCell ref="A12:C14"/>
    <mergeCell ref="A16:C16"/>
    <mergeCell ref="A17:C17"/>
    <mergeCell ref="D17:J17"/>
    <mergeCell ref="D18:J18"/>
    <mergeCell ref="D19:J19"/>
    <mergeCell ref="D16:J16"/>
    <mergeCell ref="L12:O12"/>
    <mergeCell ref="L13:N13"/>
    <mergeCell ref="O13:O14"/>
    <mergeCell ref="A8:O8"/>
    <mergeCell ref="D39:J39"/>
    <mergeCell ref="D40:J40"/>
    <mergeCell ref="D41:J41"/>
    <mergeCell ref="D63:J63"/>
    <mergeCell ref="D64:J64"/>
    <mergeCell ref="D65:J65"/>
    <mergeCell ref="D66:J66"/>
    <mergeCell ref="D67:J67"/>
    <mergeCell ref="A66:C66"/>
    <mergeCell ref="D57:J57"/>
    <mergeCell ref="D58:J58"/>
    <mergeCell ref="D59:J59"/>
    <mergeCell ref="D60:J60"/>
    <mergeCell ref="D61:J61"/>
    <mergeCell ref="D62:J62"/>
    <mergeCell ref="D231:J231"/>
    <mergeCell ref="D232:J232"/>
    <mergeCell ref="D233:J233"/>
    <mergeCell ref="D42:J42"/>
    <mergeCell ref="D43:J43"/>
    <mergeCell ref="D52:J52"/>
    <mergeCell ref="D54:J54"/>
    <mergeCell ref="A55:C55"/>
    <mergeCell ref="D55:J55"/>
    <mergeCell ref="D56:J56"/>
    <mergeCell ref="A54:C54"/>
    <mergeCell ref="D47:J47"/>
    <mergeCell ref="D48:J48"/>
    <mergeCell ref="D49:J49"/>
    <mergeCell ref="D50:J50"/>
    <mergeCell ref="D51:J51"/>
    <mergeCell ref="A47:C47"/>
    <mergeCell ref="D44:J44"/>
    <mergeCell ref="D45:J45"/>
    <mergeCell ref="D46:J46"/>
    <mergeCell ref="D75:J75"/>
    <mergeCell ref="D76:J76"/>
    <mergeCell ref="D79:J79"/>
    <mergeCell ref="D80:J80"/>
    <mergeCell ref="D20:J20"/>
    <mergeCell ref="D21:J21"/>
    <mergeCell ref="D22:J22"/>
    <mergeCell ref="D23:J23"/>
    <mergeCell ref="D24:J24"/>
    <mergeCell ref="A38:C38"/>
    <mergeCell ref="D31:J31"/>
    <mergeCell ref="D32:J32"/>
    <mergeCell ref="D25:J25"/>
    <mergeCell ref="D27:J27"/>
    <mergeCell ref="D28:J28"/>
    <mergeCell ref="D29:J29"/>
    <mergeCell ref="D30:J30"/>
    <mergeCell ref="A27:C27"/>
    <mergeCell ref="D33:J33"/>
    <mergeCell ref="D34:J34"/>
    <mergeCell ref="D35:J35"/>
    <mergeCell ref="D36:J36"/>
    <mergeCell ref="D38:J38"/>
    <mergeCell ref="D288:J288"/>
    <mergeCell ref="D290:J290"/>
    <mergeCell ref="D271:J271"/>
    <mergeCell ref="D272:J272"/>
    <mergeCell ref="D273:J273"/>
    <mergeCell ref="D275:J275"/>
    <mergeCell ref="D276:J276"/>
    <mergeCell ref="D277:J277"/>
    <mergeCell ref="D278:J278"/>
    <mergeCell ref="D287:J287"/>
    <mergeCell ref="D281:J281"/>
    <mergeCell ref="D282:J282"/>
    <mergeCell ref="D283:J283"/>
    <mergeCell ref="D284:J284"/>
    <mergeCell ref="D285:J285"/>
    <mergeCell ref="D286:J286"/>
    <mergeCell ref="D279:J279"/>
    <mergeCell ref="D280:J280"/>
    <mergeCell ref="L172:M172"/>
    <mergeCell ref="D268:J268"/>
    <mergeCell ref="D269:J269"/>
    <mergeCell ref="D270:J270"/>
    <mergeCell ref="D176:G176"/>
    <mergeCell ref="K226:M226"/>
    <mergeCell ref="D250:J250"/>
    <mergeCell ref="D251:J251"/>
    <mergeCell ref="D252:J252"/>
    <mergeCell ref="D253:J253"/>
    <mergeCell ref="D254:J254"/>
    <mergeCell ref="D255:J255"/>
    <mergeCell ref="D256:J256"/>
    <mergeCell ref="D257:J257"/>
    <mergeCell ref="D258:J258"/>
    <mergeCell ref="D242:J242"/>
    <mergeCell ref="D243:J243"/>
    <mergeCell ref="D244:J244"/>
    <mergeCell ref="D245:J245"/>
    <mergeCell ref="D259:J259"/>
    <mergeCell ref="D260:J260"/>
    <mergeCell ref="D266:J266"/>
    <mergeCell ref="D267:J267"/>
    <mergeCell ref="A229:J229"/>
  </mergeCells>
  <conditionalFormatting sqref="K17:K46">
    <cfRule type="cellIs" dxfId="4" priority="11" stopIfTrue="1" operator="equal">
      <formula>"ANO"</formula>
    </cfRule>
    <cfRule type="cellIs" dxfId="3" priority="12" stopIfTrue="1" operator="equal">
      <formula>"NE"</formula>
    </cfRule>
    <cfRule type="cellIs" dxfId="2" priority="13" stopIfTrue="1" operator="equal">
      <formula>"DOPORUČENO"</formula>
    </cfRule>
  </conditionalFormatting>
  <conditionalFormatting sqref="K226">
    <cfRule type="containsText" dxfId="1" priority="3" stopIfTrue="1" operator="containsText" text="NESOUHLASÍ PODROZVAHA">
      <formula>NOT(ISERROR(SEARCH("NESOUHLASÍ PODROZVAHA",K226)))</formula>
    </cfRule>
  </conditionalFormatting>
  <conditionalFormatting sqref="L172">
    <cfRule type="containsText" dxfId="0" priority="1" stopIfTrue="1" operator="containsText" text="NESOUHLASÍ ROZVAHA">
      <formula>NOT(ISERROR(SEARCH("NESOUHLASÍ ROZVAHA",L172)))</formula>
    </cfRule>
  </conditionalFormatting>
  <dataValidations count="2">
    <dataValidation type="decimal" operator="greaterThan" allowBlank="1" showErrorMessage="1" errorTitle="Chyba" error="Zadejte kladnou hodnotu" sqref="L9:M114 O9:O1048576 N9:N171 M116:M117 L121:M123 L229:M1048576 N173:N1048576 L173:M227 L127:M171 O1:O7 L1:M7 N1:N7 N172" xr:uid="{00000000-0002-0000-0200-000000000000}">
      <formula1>0</formula1>
    </dataValidation>
    <dataValidation operator="greaterThan" allowBlank="1" errorTitle="Chyba" error="Zadejte kladnou hodnotu" sqref="L228:M228" xr:uid="{00000000-0002-0000-0200-000001000000}"/>
  </dataValidations>
  <pageMargins left="0.70866141732283472" right="0.70866141732283472" top="0.78740157480314965" bottom="0.78740157480314965" header="0.31496062992125984" footer="0.31496062992125984"/>
  <pageSetup paperSize="9" scale="60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4"/>
  <sheetViews>
    <sheetView workbookViewId="0">
      <selection activeCell="G1" sqref="G1"/>
    </sheetView>
  </sheetViews>
  <sheetFormatPr defaultRowHeight="14.4" x14ac:dyDescent="0.3"/>
  <cols>
    <col min="1" max="1" width="6.88671875" customWidth="1"/>
    <col min="2" max="2" width="30.33203125" customWidth="1"/>
    <col min="3" max="3" width="19.33203125" customWidth="1"/>
    <col min="4" max="4" width="23" customWidth="1"/>
    <col min="5" max="5" width="32.6640625" customWidth="1"/>
    <col min="6" max="6" width="39.109375" customWidth="1"/>
    <col min="7" max="7" width="16.33203125" customWidth="1"/>
  </cols>
  <sheetData>
    <row r="1" spans="1:11" x14ac:dyDescent="0.3">
      <c r="A1" s="210" t="s">
        <v>285</v>
      </c>
      <c r="B1" s="210" t="s">
        <v>286</v>
      </c>
      <c r="C1" s="210" t="s">
        <v>287</v>
      </c>
      <c r="D1" s="210" t="s">
        <v>288</v>
      </c>
      <c r="E1" s="210" t="s">
        <v>289</v>
      </c>
      <c r="F1" s="210" t="s">
        <v>290</v>
      </c>
      <c r="G1" s="210" t="s">
        <v>633</v>
      </c>
    </row>
    <row r="2" spans="1:11" ht="39.6" x14ac:dyDescent="0.3">
      <c r="A2" s="211">
        <v>12</v>
      </c>
      <c r="B2" s="212" t="s">
        <v>576</v>
      </c>
      <c r="C2" s="212" t="s">
        <v>291</v>
      </c>
      <c r="D2" s="212" t="s">
        <v>545</v>
      </c>
      <c r="E2" s="212"/>
      <c r="F2" s="212" t="s">
        <v>293</v>
      </c>
      <c r="G2" s="213"/>
    </row>
    <row r="3" spans="1:11" ht="39.6" x14ac:dyDescent="0.3">
      <c r="A3" s="211">
        <v>13</v>
      </c>
      <c r="B3" s="212" t="s">
        <v>22</v>
      </c>
      <c r="C3" s="212" t="s">
        <v>291</v>
      </c>
      <c r="D3" s="212" t="s">
        <v>545</v>
      </c>
      <c r="E3" s="212"/>
      <c r="F3" s="212" t="s">
        <v>293</v>
      </c>
      <c r="G3" s="213"/>
    </row>
    <row r="4" spans="1:11" ht="39.6" x14ac:dyDescent="0.3">
      <c r="A4" s="211">
        <v>14</v>
      </c>
      <c r="B4" s="212" t="s">
        <v>24</v>
      </c>
      <c r="C4" s="214" t="s">
        <v>295</v>
      </c>
      <c r="D4" s="212" t="s">
        <v>296</v>
      </c>
      <c r="E4" s="212"/>
      <c r="F4" s="212" t="s">
        <v>293</v>
      </c>
      <c r="G4" s="213"/>
    </row>
    <row r="5" spans="1:11" ht="28.5" customHeight="1" x14ac:dyDescent="0.3">
      <c r="A5" s="211">
        <v>15</v>
      </c>
      <c r="B5" s="212" t="s">
        <v>26</v>
      </c>
      <c r="C5" s="212" t="s">
        <v>294</v>
      </c>
      <c r="D5" s="212"/>
      <c r="E5" s="212"/>
      <c r="F5" s="212"/>
      <c r="G5" s="213"/>
    </row>
    <row r="6" spans="1:11" ht="52.8" x14ac:dyDescent="0.3">
      <c r="A6" s="211">
        <v>18</v>
      </c>
      <c r="B6" s="212" t="s">
        <v>28</v>
      </c>
      <c r="C6" s="212" t="s">
        <v>344</v>
      </c>
      <c r="D6" s="212" t="s">
        <v>630</v>
      </c>
      <c r="E6" s="212"/>
      <c r="F6" s="212" t="s">
        <v>293</v>
      </c>
      <c r="G6" s="213"/>
      <c r="K6" s="11"/>
    </row>
    <row r="7" spans="1:11" ht="42.75" customHeight="1" x14ac:dyDescent="0.3">
      <c r="A7" s="211">
        <v>19</v>
      </c>
      <c r="B7" s="212" t="s">
        <v>30</v>
      </c>
      <c r="C7" s="212" t="s">
        <v>344</v>
      </c>
      <c r="D7" s="212" t="s">
        <v>292</v>
      </c>
      <c r="E7" s="212"/>
      <c r="F7" s="212" t="s">
        <v>293</v>
      </c>
      <c r="G7" s="213"/>
    </row>
    <row r="8" spans="1:11" ht="83.25" customHeight="1" x14ac:dyDescent="0.3">
      <c r="A8" s="211">
        <v>21</v>
      </c>
      <c r="B8" s="212" t="s">
        <v>40</v>
      </c>
      <c r="C8" s="212" t="s">
        <v>297</v>
      </c>
      <c r="D8" s="215" t="s">
        <v>453</v>
      </c>
      <c r="E8" s="212" t="s">
        <v>546</v>
      </c>
      <c r="F8" s="212" t="s">
        <v>450</v>
      </c>
      <c r="G8" s="213" t="s">
        <v>544</v>
      </c>
    </row>
    <row r="9" spans="1:11" ht="39.6" x14ac:dyDescent="0.3">
      <c r="A9" s="211">
        <v>22</v>
      </c>
      <c r="B9" s="212" t="s">
        <v>577</v>
      </c>
      <c r="C9" s="212" t="s">
        <v>297</v>
      </c>
      <c r="D9" s="212" t="s">
        <v>298</v>
      </c>
      <c r="E9" s="212"/>
      <c r="F9" s="212"/>
      <c r="G9" s="213"/>
    </row>
    <row r="10" spans="1:11" ht="37.5" customHeight="1" x14ac:dyDescent="0.3">
      <c r="A10" s="211">
        <v>25</v>
      </c>
      <c r="B10" s="212" t="s">
        <v>41</v>
      </c>
      <c r="C10" s="212" t="s">
        <v>297</v>
      </c>
      <c r="D10" s="212" t="s">
        <v>298</v>
      </c>
      <c r="E10" s="212"/>
      <c r="F10" s="212"/>
      <c r="G10" s="213"/>
    </row>
    <row r="11" spans="1:11" ht="72" customHeight="1" x14ac:dyDescent="0.3">
      <c r="A11" s="211">
        <v>28</v>
      </c>
      <c r="B11" s="212" t="s">
        <v>42</v>
      </c>
      <c r="C11" s="212" t="s">
        <v>297</v>
      </c>
      <c r="D11" s="212" t="s">
        <v>465</v>
      </c>
      <c r="E11" s="212"/>
      <c r="F11" s="212"/>
      <c r="G11" s="213"/>
    </row>
    <row r="12" spans="1:11" ht="27.75" customHeight="1" x14ac:dyDescent="0.3">
      <c r="A12" s="211">
        <v>29</v>
      </c>
      <c r="B12" s="212" t="s">
        <v>43</v>
      </c>
      <c r="C12" s="212" t="s">
        <v>297</v>
      </c>
      <c r="D12" s="212" t="s">
        <v>298</v>
      </c>
      <c r="E12" s="212"/>
      <c r="F12" s="212"/>
      <c r="G12" s="213"/>
    </row>
    <row r="13" spans="1:11" ht="66" customHeight="1" x14ac:dyDescent="0.3">
      <c r="A13" s="211">
        <v>31</v>
      </c>
      <c r="B13" s="212" t="s">
        <v>38</v>
      </c>
      <c r="C13" s="215" t="s">
        <v>297</v>
      </c>
      <c r="D13" s="212" t="s">
        <v>453</v>
      </c>
      <c r="E13" s="212" t="s">
        <v>547</v>
      </c>
      <c r="F13" s="212" t="s">
        <v>450</v>
      </c>
      <c r="G13" s="213" t="s">
        <v>543</v>
      </c>
    </row>
    <row r="14" spans="1:11" ht="24" customHeight="1" x14ac:dyDescent="0.3">
      <c r="A14" s="211">
        <v>32</v>
      </c>
      <c r="B14" s="212" t="s">
        <v>39</v>
      </c>
      <c r="C14" s="212" t="s">
        <v>297</v>
      </c>
      <c r="D14" s="212" t="s">
        <v>298</v>
      </c>
      <c r="E14" s="212"/>
      <c r="F14" s="212"/>
      <c r="G14" s="213"/>
    </row>
    <row r="15" spans="1:11" ht="39.6" x14ac:dyDescent="0.3">
      <c r="A15" s="211">
        <v>35</v>
      </c>
      <c r="B15" s="212" t="s">
        <v>350</v>
      </c>
      <c r="C15" s="212" t="s">
        <v>344</v>
      </c>
      <c r="D15" s="212" t="s">
        <v>292</v>
      </c>
      <c r="E15" s="212"/>
      <c r="F15" s="212" t="s">
        <v>293</v>
      </c>
      <c r="G15" s="213"/>
    </row>
    <row r="16" spans="1:11" ht="39.6" x14ac:dyDescent="0.3">
      <c r="A16" s="211">
        <v>36</v>
      </c>
      <c r="B16" s="212" t="s">
        <v>351</v>
      </c>
      <c r="C16" s="212" t="s">
        <v>381</v>
      </c>
      <c r="D16" s="212" t="s">
        <v>292</v>
      </c>
      <c r="E16" s="212"/>
      <c r="F16" s="212" t="s">
        <v>293</v>
      </c>
      <c r="G16" s="213"/>
    </row>
    <row r="17" spans="1:7" ht="39.6" x14ac:dyDescent="0.3">
      <c r="A17" s="211">
        <v>41</v>
      </c>
      <c r="B17" s="212" t="s">
        <v>32</v>
      </c>
      <c r="C17" s="212" t="s">
        <v>295</v>
      </c>
      <c r="D17" s="212" t="s">
        <v>296</v>
      </c>
      <c r="E17" s="212"/>
      <c r="F17" s="212" t="s">
        <v>293</v>
      </c>
      <c r="G17" s="213"/>
    </row>
    <row r="18" spans="1:7" ht="39.6" x14ac:dyDescent="0.3">
      <c r="A18" s="211">
        <v>42</v>
      </c>
      <c r="B18" s="212" t="s">
        <v>44</v>
      </c>
      <c r="C18" s="212" t="s">
        <v>295</v>
      </c>
      <c r="D18" s="212" t="s">
        <v>296</v>
      </c>
      <c r="E18" s="212"/>
      <c r="F18" s="212" t="s">
        <v>293</v>
      </c>
      <c r="G18" s="213"/>
    </row>
    <row r="19" spans="1:7" ht="39.6" x14ac:dyDescent="0.3">
      <c r="A19" s="211">
        <v>43</v>
      </c>
      <c r="B19" s="212" t="s">
        <v>55</v>
      </c>
      <c r="C19" s="212" t="s">
        <v>295</v>
      </c>
      <c r="D19" s="212" t="s">
        <v>296</v>
      </c>
      <c r="E19" s="212"/>
      <c r="F19" s="212" t="s">
        <v>293</v>
      </c>
      <c r="G19" s="213"/>
    </row>
    <row r="20" spans="1:7" ht="39.6" x14ac:dyDescent="0.3">
      <c r="A20" s="211">
        <v>51</v>
      </c>
      <c r="B20" s="212" t="s">
        <v>35</v>
      </c>
      <c r="C20" s="212" t="s">
        <v>295</v>
      </c>
      <c r="D20" s="212" t="s">
        <v>296</v>
      </c>
      <c r="E20" s="212"/>
      <c r="F20" s="212" t="s">
        <v>293</v>
      </c>
      <c r="G20" s="213"/>
    </row>
    <row r="21" spans="1:7" ht="52.8" x14ac:dyDescent="0.3">
      <c r="A21" s="211">
        <v>52</v>
      </c>
      <c r="B21" s="212" t="s">
        <v>46</v>
      </c>
      <c r="C21" s="212" t="s">
        <v>295</v>
      </c>
      <c r="D21" s="212" t="s">
        <v>296</v>
      </c>
      <c r="E21" s="212"/>
      <c r="F21" s="212" t="s">
        <v>411</v>
      </c>
      <c r="G21" s="213"/>
    </row>
    <row r="22" spans="1:7" ht="39.6" x14ac:dyDescent="0.3">
      <c r="A22" s="211">
        <v>53</v>
      </c>
      <c r="B22" s="212" t="s">
        <v>56</v>
      </c>
      <c r="C22" s="212" t="s">
        <v>295</v>
      </c>
      <c r="D22" s="212" t="s">
        <v>296</v>
      </c>
      <c r="E22" s="212"/>
      <c r="F22" s="212" t="s">
        <v>293</v>
      </c>
      <c r="G22" s="213"/>
    </row>
    <row r="23" spans="1:7" ht="39.6" x14ac:dyDescent="0.3">
      <c r="A23" s="211">
        <v>61</v>
      </c>
      <c r="B23" s="212" t="s">
        <v>578</v>
      </c>
      <c r="C23" s="212" t="s">
        <v>291</v>
      </c>
      <c r="D23" s="212" t="s">
        <v>299</v>
      </c>
      <c r="E23" s="212" t="s">
        <v>300</v>
      </c>
      <c r="F23" s="212" t="s">
        <v>293</v>
      </c>
      <c r="G23" s="213"/>
    </row>
    <row r="24" spans="1:7" ht="39.6" x14ac:dyDescent="0.3">
      <c r="A24" s="211">
        <v>62</v>
      </c>
      <c r="B24" s="212" t="s">
        <v>579</v>
      </c>
      <c r="C24" s="212" t="s">
        <v>291</v>
      </c>
      <c r="D24" s="212" t="s">
        <v>299</v>
      </c>
      <c r="E24" s="212" t="s">
        <v>300</v>
      </c>
      <c r="F24" s="212" t="s">
        <v>293</v>
      </c>
      <c r="G24" s="213"/>
    </row>
    <row r="25" spans="1:7" ht="52.8" x14ac:dyDescent="0.3">
      <c r="A25" s="211">
        <v>63</v>
      </c>
      <c r="B25" s="212" t="s">
        <v>51</v>
      </c>
      <c r="C25" s="212" t="s">
        <v>291</v>
      </c>
      <c r="D25" s="212" t="s">
        <v>545</v>
      </c>
      <c r="E25" s="212" t="s">
        <v>412</v>
      </c>
      <c r="F25" s="212" t="s">
        <v>451</v>
      </c>
      <c r="G25" s="213"/>
    </row>
    <row r="26" spans="1:7" ht="79.2" x14ac:dyDescent="0.3">
      <c r="A26" s="211">
        <v>67</v>
      </c>
      <c r="B26" s="212" t="s">
        <v>52</v>
      </c>
      <c r="C26" s="212" t="s">
        <v>295</v>
      </c>
      <c r="D26" s="212" t="s">
        <v>296</v>
      </c>
      <c r="E26" s="212"/>
      <c r="F26" s="212" t="s">
        <v>496</v>
      </c>
      <c r="G26" s="213"/>
    </row>
    <row r="27" spans="1:7" ht="39.6" x14ac:dyDescent="0.3">
      <c r="A27" s="211">
        <v>68</v>
      </c>
      <c r="B27" s="212" t="s">
        <v>53</v>
      </c>
      <c r="C27" s="212" t="s">
        <v>295</v>
      </c>
      <c r="D27" s="212" t="s">
        <v>301</v>
      </c>
      <c r="E27" s="212" t="s">
        <v>349</v>
      </c>
      <c r="F27" s="212"/>
      <c r="G27" s="213"/>
    </row>
    <row r="28" spans="1:7" ht="52.8" x14ac:dyDescent="0.3">
      <c r="A28" s="211">
        <v>69</v>
      </c>
      <c r="B28" s="212" t="s">
        <v>54</v>
      </c>
      <c r="C28" s="212" t="s">
        <v>295</v>
      </c>
      <c r="D28" s="212" t="s">
        <v>413</v>
      </c>
      <c r="E28" s="212" t="s">
        <v>412</v>
      </c>
      <c r="F28" s="212" t="s">
        <v>293</v>
      </c>
      <c r="G28" s="213"/>
    </row>
    <row r="29" spans="1:7" ht="79.2" x14ac:dyDescent="0.3">
      <c r="A29" s="211">
        <v>72</v>
      </c>
      <c r="B29" s="212" t="s">
        <v>172</v>
      </c>
      <c r="C29" s="212" t="s">
        <v>295</v>
      </c>
      <c r="D29" s="212" t="s">
        <v>320</v>
      </c>
      <c r="E29" s="212" t="s">
        <v>472</v>
      </c>
      <c r="F29" s="216" t="s">
        <v>401</v>
      </c>
      <c r="G29" s="213"/>
    </row>
    <row r="30" spans="1:7" ht="79.2" x14ac:dyDescent="0.3">
      <c r="A30" s="211">
        <v>73</v>
      </c>
      <c r="B30" s="212" t="s">
        <v>302</v>
      </c>
      <c r="C30" s="212" t="s">
        <v>295</v>
      </c>
      <c r="D30" s="212" t="s">
        <v>320</v>
      </c>
      <c r="E30" s="212" t="s">
        <v>472</v>
      </c>
      <c r="F30" s="217" t="s">
        <v>401</v>
      </c>
      <c r="G30" s="213"/>
    </row>
    <row r="31" spans="1:7" ht="79.2" x14ac:dyDescent="0.3">
      <c r="A31" s="211">
        <v>74</v>
      </c>
      <c r="B31" s="212" t="s">
        <v>174</v>
      </c>
      <c r="C31" s="212" t="s">
        <v>295</v>
      </c>
      <c r="D31" s="212" t="s">
        <v>320</v>
      </c>
      <c r="E31" s="212" t="s">
        <v>472</v>
      </c>
      <c r="F31" s="217" t="s">
        <v>401</v>
      </c>
      <c r="G31" s="213"/>
    </row>
    <row r="32" spans="1:7" ht="39.6" x14ac:dyDescent="0.3">
      <c r="A32" s="211">
        <v>78</v>
      </c>
      <c r="B32" s="212" t="s">
        <v>175</v>
      </c>
      <c r="C32" s="212" t="s">
        <v>295</v>
      </c>
      <c r="D32" s="212" t="s">
        <v>320</v>
      </c>
      <c r="E32" s="212" t="s">
        <v>467</v>
      </c>
      <c r="F32" s="217"/>
      <c r="G32" s="213"/>
    </row>
    <row r="33" spans="1:7" ht="79.2" x14ac:dyDescent="0.3">
      <c r="A33" s="211">
        <v>79</v>
      </c>
      <c r="B33" s="212" t="s">
        <v>176</v>
      </c>
      <c r="C33" s="212" t="s">
        <v>295</v>
      </c>
      <c r="D33" s="212" t="s">
        <v>320</v>
      </c>
      <c r="E33" s="212" t="s">
        <v>472</v>
      </c>
      <c r="F33" s="217" t="s">
        <v>401</v>
      </c>
      <c r="G33" s="213"/>
    </row>
    <row r="34" spans="1:7" ht="79.2" x14ac:dyDescent="0.3">
      <c r="A34" s="211">
        <v>81</v>
      </c>
      <c r="B34" s="212" t="s">
        <v>177</v>
      </c>
      <c r="C34" s="212" t="s">
        <v>295</v>
      </c>
      <c r="D34" s="212" t="s">
        <v>320</v>
      </c>
      <c r="E34" s="212" t="s">
        <v>472</v>
      </c>
      <c r="F34" s="217" t="s">
        <v>401</v>
      </c>
      <c r="G34" s="213"/>
    </row>
    <row r="35" spans="1:7" ht="79.2" x14ac:dyDescent="0.3">
      <c r="A35" s="211">
        <v>82</v>
      </c>
      <c r="B35" s="212" t="s">
        <v>353</v>
      </c>
      <c r="C35" s="212" t="s">
        <v>295</v>
      </c>
      <c r="D35" s="212" t="s">
        <v>320</v>
      </c>
      <c r="E35" s="212" t="s">
        <v>472</v>
      </c>
      <c r="F35" s="217" t="s">
        <v>401</v>
      </c>
      <c r="G35" s="213"/>
    </row>
    <row r="36" spans="1:7" ht="79.2" x14ac:dyDescent="0.3">
      <c r="A36" s="211">
        <v>85</v>
      </c>
      <c r="B36" s="212" t="s">
        <v>178</v>
      </c>
      <c r="C36" s="212" t="s">
        <v>295</v>
      </c>
      <c r="D36" s="212" t="s">
        <v>320</v>
      </c>
      <c r="E36" s="212" t="s">
        <v>472</v>
      </c>
      <c r="F36" s="217" t="s">
        <v>401</v>
      </c>
      <c r="G36" s="213"/>
    </row>
    <row r="37" spans="1:7" ht="39.6" x14ac:dyDescent="0.3">
      <c r="A37" s="211">
        <v>88</v>
      </c>
      <c r="B37" s="212" t="s">
        <v>179</v>
      </c>
      <c r="C37" s="212" t="s">
        <v>295</v>
      </c>
      <c r="D37" s="212" t="s">
        <v>320</v>
      </c>
      <c r="E37" s="212" t="s">
        <v>466</v>
      </c>
      <c r="F37" s="217"/>
      <c r="G37" s="213"/>
    </row>
    <row r="38" spans="1:7" ht="79.2" x14ac:dyDescent="0.3">
      <c r="A38" s="211">
        <v>89</v>
      </c>
      <c r="B38" s="212" t="s">
        <v>180</v>
      </c>
      <c r="C38" s="212" t="s">
        <v>295</v>
      </c>
      <c r="D38" s="212" t="s">
        <v>320</v>
      </c>
      <c r="E38" s="212" t="s">
        <v>472</v>
      </c>
      <c r="F38" s="217" t="s">
        <v>401</v>
      </c>
      <c r="G38" s="213"/>
    </row>
    <row r="39" spans="1:7" ht="39.6" x14ac:dyDescent="0.3">
      <c r="A39" s="218">
        <v>111</v>
      </c>
      <c r="B39" s="212" t="s">
        <v>66</v>
      </c>
      <c r="C39" s="212" t="s">
        <v>454</v>
      </c>
      <c r="D39" s="212"/>
      <c r="E39" s="212" t="s">
        <v>414</v>
      </c>
      <c r="F39" s="212"/>
      <c r="G39" s="213"/>
    </row>
    <row r="40" spans="1:7" ht="39.6" x14ac:dyDescent="0.3">
      <c r="A40" s="218">
        <v>112</v>
      </c>
      <c r="B40" s="212" t="s">
        <v>67</v>
      </c>
      <c r="C40" s="212" t="s">
        <v>297</v>
      </c>
      <c r="D40" s="212" t="s">
        <v>303</v>
      </c>
      <c r="E40" s="212" t="s">
        <v>304</v>
      </c>
      <c r="F40" s="212"/>
      <c r="G40" s="213"/>
    </row>
    <row r="41" spans="1:7" ht="39.6" x14ac:dyDescent="0.3">
      <c r="A41" s="218">
        <v>119</v>
      </c>
      <c r="B41" s="212" t="s">
        <v>68</v>
      </c>
      <c r="C41" s="212" t="s">
        <v>295</v>
      </c>
      <c r="D41" s="212" t="s">
        <v>296</v>
      </c>
      <c r="E41" s="212" t="s">
        <v>414</v>
      </c>
      <c r="F41" s="212" t="s">
        <v>293</v>
      </c>
      <c r="G41" s="213"/>
    </row>
    <row r="42" spans="1:7" ht="39.6" x14ac:dyDescent="0.3">
      <c r="A42" s="218">
        <v>121</v>
      </c>
      <c r="B42" s="212" t="s">
        <v>69</v>
      </c>
      <c r="C42" s="212" t="s">
        <v>291</v>
      </c>
      <c r="D42" s="212" t="s">
        <v>292</v>
      </c>
      <c r="E42" s="212"/>
      <c r="F42" s="212" t="s">
        <v>293</v>
      </c>
      <c r="G42" s="213"/>
    </row>
    <row r="43" spans="1:7" ht="39.6" x14ac:dyDescent="0.3">
      <c r="A43" s="218">
        <v>122</v>
      </c>
      <c r="B43" s="212" t="s">
        <v>70</v>
      </c>
      <c r="C43" s="212" t="s">
        <v>297</v>
      </c>
      <c r="D43" s="212" t="s">
        <v>303</v>
      </c>
      <c r="E43" s="212"/>
      <c r="F43" s="212"/>
      <c r="G43" s="213"/>
    </row>
    <row r="44" spans="1:7" ht="39.6" x14ac:dyDescent="0.3">
      <c r="A44" s="218">
        <v>123</v>
      </c>
      <c r="B44" s="212" t="s">
        <v>71</v>
      </c>
      <c r="C44" s="212" t="s">
        <v>297</v>
      </c>
      <c r="D44" s="212" t="s">
        <v>303</v>
      </c>
      <c r="E44" s="212"/>
      <c r="F44" s="212"/>
      <c r="G44" s="213"/>
    </row>
    <row r="45" spans="1:7" ht="39.6" x14ac:dyDescent="0.3">
      <c r="A45" s="218">
        <v>131</v>
      </c>
      <c r="B45" s="212" t="s">
        <v>72</v>
      </c>
      <c r="C45" s="212" t="s">
        <v>455</v>
      </c>
      <c r="D45" s="212"/>
      <c r="E45" s="212" t="s">
        <v>415</v>
      </c>
      <c r="F45" s="212"/>
      <c r="G45" s="213"/>
    </row>
    <row r="46" spans="1:7" ht="39.6" x14ac:dyDescent="0.3">
      <c r="A46" s="218">
        <v>132</v>
      </c>
      <c r="B46" s="212" t="s">
        <v>73</v>
      </c>
      <c r="C46" s="212" t="s">
        <v>297</v>
      </c>
      <c r="D46" s="212" t="s">
        <v>303</v>
      </c>
      <c r="E46" s="212" t="s">
        <v>304</v>
      </c>
      <c r="F46" s="212"/>
      <c r="G46" s="213"/>
    </row>
    <row r="47" spans="1:7" ht="39.6" x14ac:dyDescent="0.3">
      <c r="A47" s="218">
        <v>138</v>
      </c>
      <c r="B47" s="212" t="s">
        <v>74</v>
      </c>
      <c r="C47" s="212" t="s">
        <v>295</v>
      </c>
      <c r="D47" s="212" t="s">
        <v>296</v>
      </c>
      <c r="E47" s="212" t="s">
        <v>415</v>
      </c>
      <c r="F47" s="212"/>
      <c r="G47" s="213"/>
    </row>
    <row r="48" spans="1:7" ht="39.6" x14ac:dyDescent="0.3">
      <c r="A48" s="218">
        <v>139</v>
      </c>
      <c r="B48" s="212" t="s">
        <v>75</v>
      </c>
      <c r="C48" s="212" t="s">
        <v>347</v>
      </c>
      <c r="D48" s="212" t="s">
        <v>296</v>
      </c>
      <c r="E48" s="212"/>
      <c r="F48" s="212" t="s">
        <v>293</v>
      </c>
      <c r="G48" s="213"/>
    </row>
    <row r="49" spans="1:7" ht="39.6" x14ac:dyDescent="0.3">
      <c r="A49" s="218">
        <v>142</v>
      </c>
      <c r="B49" s="212" t="s">
        <v>332</v>
      </c>
      <c r="C49" s="212" t="s">
        <v>295</v>
      </c>
      <c r="D49" s="212" t="s">
        <v>296</v>
      </c>
      <c r="E49" s="212"/>
      <c r="F49" s="212"/>
      <c r="G49" s="213"/>
    </row>
    <row r="50" spans="1:7" ht="39.6" x14ac:dyDescent="0.3">
      <c r="A50" s="218">
        <v>144</v>
      </c>
      <c r="B50" s="212" t="s">
        <v>307</v>
      </c>
      <c r="C50" s="212" t="s">
        <v>295</v>
      </c>
      <c r="D50" s="212" t="s">
        <v>296</v>
      </c>
      <c r="E50" s="212"/>
      <c r="F50" s="212"/>
      <c r="G50" s="213"/>
    </row>
    <row r="51" spans="1:7" ht="39.6" x14ac:dyDescent="0.3">
      <c r="A51" s="218">
        <v>146</v>
      </c>
      <c r="B51" s="212" t="s">
        <v>308</v>
      </c>
      <c r="C51" s="212" t="s">
        <v>295</v>
      </c>
      <c r="D51" s="212" t="s">
        <v>296</v>
      </c>
      <c r="E51" s="212"/>
      <c r="F51" s="212"/>
      <c r="G51" s="213"/>
    </row>
    <row r="52" spans="1:7" ht="26.4" x14ac:dyDescent="0.3">
      <c r="A52" s="218">
        <v>149</v>
      </c>
      <c r="B52" s="212" t="s">
        <v>309</v>
      </c>
      <c r="C52" s="212" t="s">
        <v>295</v>
      </c>
      <c r="D52" s="212" t="s">
        <v>296</v>
      </c>
      <c r="E52" s="212"/>
      <c r="F52" s="212"/>
      <c r="G52" s="213"/>
    </row>
    <row r="53" spans="1:7" ht="39.6" x14ac:dyDescent="0.3">
      <c r="A53" s="218">
        <v>151</v>
      </c>
      <c r="B53" s="212" t="s">
        <v>181</v>
      </c>
      <c r="C53" s="212" t="s">
        <v>295</v>
      </c>
      <c r="D53" s="212" t="s">
        <v>305</v>
      </c>
      <c r="E53" s="212" t="s">
        <v>306</v>
      </c>
      <c r="F53" s="212"/>
      <c r="G53" s="213"/>
    </row>
    <row r="54" spans="1:7" ht="39.6" x14ac:dyDescent="0.3">
      <c r="A54" s="218">
        <v>152</v>
      </c>
      <c r="B54" s="212" t="s">
        <v>182</v>
      </c>
      <c r="C54" s="212" t="s">
        <v>295</v>
      </c>
      <c r="D54" s="212" t="s">
        <v>305</v>
      </c>
      <c r="E54" s="212" t="s">
        <v>306</v>
      </c>
      <c r="F54" s="212"/>
      <c r="G54" s="213"/>
    </row>
    <row r="55" spans="1:7" ht="39.6" x14ac:dyDescent="0.3">
      <c r="A55" s="218">
        <v>153</v>
      </c>
      <c r="B55" s="212" t="s">
        <v>183</v>
      </c>
      <c r="C55" s="212" t="s">
        <v>295</v>
      </c>
      <c r="D55" s="212" t="s">
        <v>305</v>
      </c>
      <c r="E55" s="212" t="s">
        <v>306</v>
      </c>
      <c r="F55" s="212"/>
      <c r="G55" s="213"/>
    </row>
    <row r="56" spans="1:7" ht="26.4" x14ac:dyDescent="0.3">
      <c r="A56" s="218">
        <v>154</v>
      </c>
      <c r="B56" s="212" t="s">
        <v>346</v>
      </c>
      <c r="C56" s="212" t="s">
        <v>294</v>
      </c>
      <c r="D56" s="212"/>
      <c r="E56" s="212"/>
      <c r="F56" s="212"/>
      <c r="G56" s="213"/>
    </row>
    <row r="57" spans="1:7" ht="39.6" x14ac:dyDescent="0.3">
      <c r="A57" s="218">
        <v>156</v>
      </c>
      <c r="B57" s="212" t="s">
        <v>184</v>
      </c>
      <c r="C57" s="212" t="s">
        <v>295</v>
      </c>
      <c r="D57" s="212" t="s">
        <v>305</v>
      </c>
      <c r="E57" s="212" t="s">
        <v>306</v>
      </c>
      <c r="F57" s="212"/>
      <c r="G57" s="213"/>
    </row>
    <row r="58" spans="1:7" ht="39.6" x14ac:dyDescent="0.3">
      <c r="A58" s="218">
        <v>157</v>
      </c>
      <c r="B58" s="212" t="s">
        <v>185</v>
      </c>
      <c r="C58" s="212" t="s">
        <v>295</v>
      </c>
      <c r="D58" s="212" t="s">
        <v>305</v>
      </c>
      <c r="E58" s="212" t="s">
        <v>306</v>
      </c>
      <c r="F58" s="212"/>
      <c r="G58" s="213"/>
    </row>
    <row r="59" spans="1:7" ht="39.6" x14ac:dyDescent="0.3">
      <c r="A59" s="218">
        <v>161</v>
      </c>
      <c r="B59" s="212" t="s">
        <v>186</v>
      </c>
      <c r="C59" s="212" t="s">
        <v>295</v>
      </c>
      <c r="D59" s="212" t="s">
        <v>305</v>
      </c>
      <c r="E59" s="212" t="s">
        <v>306</v>
      </c>
      <c r="F59" s="212"/>
      <c r="G59" s="213"/>
    </row>
    <row r="60" spans="1:7" ht="39.6" x14ac:dyDescent="0.3">
      <c r="A60" s="218">
        <v>162</v>
      </c>
      <c r="B60" s="212" t="s">
        <v>187</v>
      </c>
      <c r="C60" s="212" t="s">
        <v>295</v>
      </c>
      <c r="D60" s="212" t="s">
        <v>305</v>
      </c>
      <c r="E60" s="212" t="s">
        <v>306</v>
      </c>
      <c r="F60" s="212"/>
      <c r="G60" s="213"/>
    </row>
    <row r="61" spans="1:7" ht="39.6" x14ac:dyDescent="0.3">
      <c r="A61" s="218">
        <v>163</v>
      </c>
      <c r="B61" s="212" t="s">
        <v>188</v>
      </c>
      <c r="C61" s="212" t="s">
        <v>295</v>
      </c>
      <c r="D61" s="212" t="s">
        <v>305</v>
      </c>
      <c r="E61" s="212" t="s">
        <v>306</v>
      </c>
      <c r="F61" s="212"/>
      <c r="G61" s="213"/>
    </row>
    <row r="62" spans="1:7" ht="52.8" x14ac:dyDescent="0.3">
      <c r="A62" s="218">
        <v>164</v>
      </c>
      <c r="B62" s="212" t="s">
        <v>354</v>
      </c>
      <c r="C62" s="212" t="s">
        <v>295</v>
      </c>
      <c r="D62" s="212" t="s">
        <v>305</v>
      </c>
      <c r="E62" s="212" t="s">
        <v>306</v>
      </c>
      <c r="F62" s="212"/>
      <c r="G62" s="213"/>
    </row>
    <row r="63" spans="1:7" ht="39.6" x14ac:dyDescent="0.3">
      <c r="A63" s="218">
        <v>165</v>
      </c>
      <c r="B63" s="212" t="s">
        <v>189</v>
      </c>
      <c r="C63" s="212" t="s">
        <v>295</v>
      </c>
      <c r="D63" s="212" t="s">
        <v>305</v>
      </c>
      <c r="E63" s="212" t="s">
        <v>306</v>
      </c>
      <c r="F63" s="212"/>
      <c r="G63" s="213"/>
    </row>
    <row r="64" spans="1:7" ht="39.6" x14ac:dyDescent="0.3">
      <c r="A64" s="218">
        <v>167</v>
      </c>
      <c r="B64" s="212" t="s">
        <v>190</v>
      </c>
      <c r="C64" s="212" t="s">
        <v>295</v>
      </c>
      <c r="D64" s="212" t="s">
        <v>305</v>
      </c>
      <c r="E64" s="212" t="s">
        <v>306</v>
      </c>
      <c r="F64" s="212"/>
      <c r="G64" s="213"/>
    </row>
    <row r="65" spans="1:7" ht="39.6" x14ac:dyDescent="0.3">
      <c r="A65" s="218">
        <v>168</v>
      </c>
      <c r="B65" s="212" t="s">
        <v>191</v>
      </c>
      <c r="C65" s="212" t="s">
        <v>295</v>
      </c>
      <c r="D65" s="212" t="s">
        <v>305</v>
      </c>
      <c r="E65" s="212" t="s">
        <v>306</v>
      </c>
      <c r="F65" s="212"/>
      <c r="G65" s="213"/>
    </row>
    <row r="66" spans="1:7" ht="39.6" x14ac:dyDescent="0.3">
      <c r="A66" s="218">
        <v>171</v>
      </c>
      <c r="B66" s="212" t="s">
        <v>192</v>
      </c>
      <c r="C66" s="212" t="s">
        <v>295</v>
      </c>
      <c r="D66" s="212" t="s">
        <v>305</v>
      </c>
      <c r="E66" s="212" t="s">
        <v>306</v>
      </c>
      <c r="F66" s="212"/>
      <c r="G66" s="213"/>
    </row>
    <row r="67" spans="1:7" ht="39.6" x14ac:dyDescent="0.3">
      <c r="A67" s="218">
        <v>172</v>
      </c>
      <c r="B67" s="212" t="s">
        <v>193</v>
      </c>
      <c r="C67" s="212" t="s">
        <v>295</v>
      </c>
      <c r="D67" s="212" t="s">
        <v>305</v>
      </c>
      <c r="E67" s="212" t="s">
        <v>306</v>
      </c>
      <c r="F67" s="212"/>
      <c r="G67" s="213"/>
    </row>
    <row r="68" spans="1:7" ht="39.6" x14ac:dyDescent="0.3">
      <c r="A68" s="218">
        <v>173</v>
      </c>
      <c r="B68" s="212" t="s">
        <v>194</v>
      </c>
      <c r="C68" s="212" t="s">
        <v>295</v>
      </c>
      <c r="D68" s="212" t="s">
        <v>305</v>
      </c>
      <c r="E68" s="212" t="s">
        <v>306</v>
      </c>
      <c r="F68" s="212"/>
      <c r="G68" s="213"/>
    </row>
    <row r="69" spans="1:7" ht="39.6" x14ac:dyDescent="0.3">
      <c r="A69" s="218">
        <v>175</v>
      </c>
      <c r="B69" s="212" t="s">
        <v>331</v>
      </c>
      <c r="C69" s="212" t="s">
        <v>295</v>
      </c>
      <c r="D69" s="212" t="s">
        <v>305</v>
      </c>
      <c r="E69" s="212" t="s">
        <v>306</v>
      </c>
      <c r="F69" s="212"/>
      <c r="G69" s="213"/>
    </row>
    <row r="70" spans="1:7" ht="39.6" x14ac:dyDescent="0.3">
      <c r="A70" s="218">
        <v>176</v>
      </c>
      <c r="B70" s="212" t="s">
        <v>195</v>
      </c>
      <c r="C70" s="212" t="s">
        <v>295</v>
      </c>
      <c r="D70" s="212" t="s">
        <v>305</v>
      </c>
      <c r="E70" s="212" t="s">
        <v>306</v>
      </c>
      <c r="F70" s="212"/>
      <c r="G70" s="213"/>
    </row>
    <row r="71" spans="1:7" ht="39.6" x14ac:dyDescent="0.3">
      <c r="A71" s="218">
        <v>177</v>
      </c>
      <c r="B71" s="212" t="s">
        <v>196</v>
      </c>
      <c r="C71" s="212" t="s">
        <v>295</v>
      </c>
      <c r="D71" s="212" t="s">
        <v>305</v>
      </c>
      <c r="E71" s="212" t="s">
        <v>306</v>
      </c>
      <c r="F71" s="212"/>
      <c r="G71" s="213"/>
    </row>
    <row r="72" spans="1:7" ht="39.6" x14ac:dyDescent="0.3">
      <c r="A72" s="218">
        <v>181</v>
      </c>
      <c r="B72" s="212" t="s">
        <v>197</v>
      </c>
      <c r="C72" s="212" t="s">
        <v>295</v>
      </c>
      <c r="D72" s="212" t="s">
        <v>305</v>
      </c>
      <c r="E72" s="212" t="s">
        <v>306</v>
      </c>
      <c r="F72" s="212"/>
      <c r="G72" s="213"/>
    </row>
    <row r="73" spans="1:7" ht="39.6" x14ac:dyDescent="0.3">
      <c r="A73" s="218">
        <v>182</v>
      </c>
      <c r="B73" s="212" t="s">
        <v>198</v>
      </c>
      <c r="C73" s="212" t="s">
        <v>295</v>
      </c>
      <c r="D73" s="212" t="s">
        <v>305</v>
      </c>
      <c r="E73" s="212" t="s">
        <v>306</v>
      </c>
      <c r="F73" s="212"/>
      <c r="G73" s="213"/>
    </row>
    <row r="74" spans="1:7" ht="39.6" x14ac:dyDescent="0.3">
      <c r="A74" s="218">
        <v>183</v>
      </c>
      <c r="B74" s="212" t="s">
        <v>199</v>
      </c>
      <c r="C74" s="212" t="s">
        <v>295</v>
      </c>
      <c r="D74" s="212" t="s">
        <v>305</v>
      </c>
      <c r="E74" s="212" t="s">
        <v>306</v>
      </c>
      <c r="F74" s="212"/>
      <c r="G74" s="213"/>
    </row>
    <row r="75" spans="1:7" ht="39.6" x14ac:dyDescent="0.3">
      <c r="A75" s="218">
        <v>184</v>
      </c>
      <c r="B75" s="212" t="s">
        <v>200</v>
      </c>
      <c r="C75" s="212" t="s">
        <v>295</v>
      </c>
      <c r="D75" s="212" t="s">
        <v>305</v>
      </c>
      <c r="E75" s="212" t="s">
        <v>306</v>
      </c>
      <c r="F75" s="212"/>
      <c r="G75" s="213"/>
    </row>
    <row r="76" spans="1:7" ht="39.6" x14ac:dyDescent="0.3">
      <c r="A76" s="218">
        <v>185</v>
      </c>
      <c r="B76" s="212" t="s">
        <v>201</v>
      </c>
      <c r="C76" s="212" t="s">
        <v>295</v>
      </c>
      <c r="D76" s="212" t="s">
        <v>305</v>
      </c>
      <c r="E76" s="212" t="s">
        <v>306</v>
      </c>
      <c r="F76" s="212"/>
      <c r="G76" s="213"/>
    </row>
    <row r="77" spans="1:7" ht="39.6" x14ac:dyDescent="0.3">
      <c r="A77" s="218">
        <v>186</v>
      </c>
      <c r="B77" s="212" t="s">
        <v>202</v>
      </c>
      <c r="C77" s="212" t="s">
        <v>295</v>
      </c>
      <c r="D77" s="212" t="s">
        <v>305</v>
      </c>
      <c r="E77" s="212" t="s">
        <v>306</v>
      </c>
      <c r="F77" s="212"/>
      <c r="G77" s="213"/>
    </row>
    <row r="78" spans="1:7" ht="39.6" x14ac:dyDescent="0.3">
      <c r="A78" s="218">
        <v>191</v>
      </c>
      <c r="B78" s="212" t="s">
        <v>211</v>
      </c>
      <c r="C78" s="212" t="s">
        <v>295</v>
      </c>
      <c r="D78" s="212" t="s">
        <v>305</v>
      </c>
      <c r="E78" s="212" t="s">
        <v>306</v>
      </c>
      <c r="F78" s="212"/>
      <c r="G78" s="213"/>
    </row>
    <row r="79" spans="1:7" ht="39.6" x14ac:dyDescent="0.3">
      <c r="A79" s="218">
        <v>192</v>
      </c>
      <c r="B79" s="212" t="s">
        <v>212</v>
      </c>
      <c r="C79" s="212" t="s">
        <v>295</v>
      </c>
      <c r="D79" s="212" t="s">
        <v>305</v>
      </c>
      <c r="E79" s="212" t="s">
        <v>306</v>
      </c>
      <c r="F79" s="212"/>
      <c r="G79" s="213"/>
    </row>
    <row r="80" spans="1:7" ht="39.6" x14ac:dyDescent="0.3">
      <c r="A80" s="218">
        <v>193</v>
      </c>
      <c r="B80" s="212" t="s">
        <v>213</v>
      </c>
      <c r="C80" s="212" t="s">
        <v>295</v>
      </c>
      <c r="D80" s="212" t="s">
        <v>305</v>
      </c>
      <c r="E80" s="212" t="s">
        <v>306</v>
      </c>
      <c r="F80" s="212"/>
      <c r="G80" s="213"/>
    </row>
    <row r="81" spans="1:7" ht="39.6" x14ac:dyDescent="0.3">
      <c r="A81" s="218">
        <v>194</v>
      </c>
      <c r="B81" s="212" t="s">
        <v>203</v>
      </c>
      <c r="C81" s="212" t="s">
        <v>295</v>
      </c>
      <c r="D81" s="212" t="s">
        <v>305</v>
      </c>
      <c r="E81" s="212" t="s">
        <v>306</v>
      </c>
      <c r="F81" s="212"/>
      <c r="G81" s="213"/>
    </row>
    <row r="82" spans="1:7" ht="39.6" x14ac:dyDescent="0.3">
      <c r="A82" s="218">
        <v>195</v>
      </c>
      <c r="B82" s="212" t="s">
        <v>204</v>
      </c>
      <c r="C82" s="212" t="s">
        <v>295</v>
      </c>
      <c r="D82" s="212" t="s">
        <v>305</v>
      </c>
      <c r="E82" s="212" t="s">
        <v>306</v>
      </c>
      <c r="F82" s="212"/>
      <c r="G82" s="213"/>
    </row>
    <row r="83" spans="1:7" ht="39.6" x14ac:dyDescent="0.3">
      <c r="A83" s="218">
        <v>198</v>
      </c>
      <c r="B83" s="212" t="s">
        <v>205</v>
      </c>
      <c r="C83" s="212" t="s">
        <v>295</v>
      </c>
      <c r="D83" s="212" t="s">
        <v>305</v>
      </c>
      <c r="E83" s="212" t="s">
        <v>306</v>
      </c>
      <c r="F83" s="212"/>
      <c r="G83" s="213"/>
    </row>
    <row r="84" spans="1:7" ht="39.6" x14ac:dyDescent="0.3">
      <c r="A84" s="218">
        <v>199</v>
      </c>
      <c r="B84" s="212" t="s">
        <v>206</v>
      </c>
      <c r="C84" s="212" t="s">
        <v>295</v>
      </c>
      <c r="D84" s="212" t="s">
        <v>305</v>
      </c>
      <c r="E84" s="212" t="s">
        <v>306</v>
      </c>
      <c r="F84" s="212"/>
      <c r="G84" s="213"/>
    </row>
    <row r="85" spans="1:7" ht="39.6" x14ac:dyDescent="0.3">
      <c r="A85" s="218">
        <v>231</v>
      </c>
      <c r="B85" s="212" t="s">
        <v>118</v>
      </c>
      <c r="C85" s="212" t="s">
        <v>295</v>
      </c>
      <c r="D85" s="212" t="s">
        <v>301</v>
      </c>
      <c r="E85" s="212"/>
      <c r="F85" s="212" t="s">
        <v>310</v>
      </c>
      <c r="G85" s="213"/>
    </row>
    <row r="86" spans="1:7" ht="39.6" x14ac:dyDescent="0.3">
      <c r="A86" s="218">
        <v>236</v>
      </c>
      <c r="B86" s="212" t="s">
        <v>119</v>
      </c>
      <c r="C86" s="212" t="s">
        <v>295</v>
      </c>
      <c r="D86" s="212" t="s">
        <v>301</v>
      </c>
      <c r="E86" s="212" t="s">
        <v>456</v>
      </c>
      <c r="F86" s="212" t="s">
        <v>310</v>
      </c>
      <c r="G86" s="213"/>
    </row>
    <row r="87" spans="1:7" ht="39.6" x14ac:dyDescent="0.3">
      <c r="A87" s="218">
        <v>241</v>
      </c>
      <c r="B87" s="212" t="s">
        <v>580</v>
      </c>
      <c r="C87" s="212" t="s">
        <v>295</v>
      </c>
      <c r="D87" s="212" t="s">
        <v>301</v>
      </c>
      <c r="E87" s="212"/>
      <c r="F87" s="212" t="s">
        <v>310</v>
      </c>
      <c r="G87" s="213"/>
    </row>
    <row r="88" spans="1:7" ht="39.6" x14ac:dyDescent="0.3">
      <c r="A88" s="218">
        <v>244</v>
      </c>
      <c r="B88" s="212" t="s">
        <v>115</v>
      </c>
      <c r="C88" s="212" t="s">
        <v>295</v>
      </c>
      <c r="D88" s="212" t="s">
        <v>301</v>
      </c>
      <c r="E88" s="212"/>
      <c r="F88" s="212" t="s">
        <v>310</v>
      </c>
      <c r="G88" s="213"/>
    </row>
    <row r="89" spans="1:7" ht="39.6" x14ac:dyDescent="0.3">
      <c r="A89" s="218">
        <v>245</v>
      </c>
      <c r="B89" s="212" t="s">
        <v>116</v>
      </c>
      <c r="C89" s="212" t="s">
        <v>295</v>
      </c>
      <c r="D89" s="212" t="s">
        <v>301</v>
      </c>
      <c r="E89" s="212"/>
      <c r="F89" s="212" t="s">
        <v>310</v>
      </c>
      <c r="G89" s="213"/>
    </row>
    <row r="90" spans="1:7" ht="39.6" x14ac:dyDescent="0.3">
      <c r="A90" s="218">
        <v>251</v>
      </c>
      <c r="B90" s="212" t="s">
        <v>581</v>
      </c>
      <c r="C90" s="212" t="s">
        <v>291</v>
      </c>
      <c r="D90" s="212" t="s">
        <v>292</v>
      </c>
      <c r="E90" s="212" t="s">
        <v>412</v>
      </c>
      <c r="F90" s="212" t="s">
        <v>293</v>
      </c>
      <c r="G90" s="213"/>
    </row>
    <row r="91" spans="1:7" ht="39.6" x14ac:dyDescent="0.3">
      <c r="A91" s="218">
        <v>253</v>
      </c>
      <c r="B91" s="212" t="s">
        <v>582</v>
      </c>
      <c r="C91" s="212" t="s">
        <v>291</v>
      </c>
      <c r="D91" s="212" t="s">
        <v>292</v>
      </c>
      <c r="E91" s="212" t="s">
        <v>412</v>
      </c>
      <c r="F91" s="212" t="s">
        <v>293</v>
      </c>
      <c r="G91" s="213"/>
    </row>
    <row r="92" spans="1:7" ht="39.6" x14ac:dyDescent="0.3">
      <c r="A92" s="218">
        <v>256</v>
      </c>
      <c r="B92" s="212" t="s">
        <v>114</v>
      </c>
      <c r="C92" s="212" t="s">
        <v>291</v>
      </c>
      <c r="D92" s="212" t="s">
        <v>292</v>
      </c>
      <c r="E92" s="212"/>
      <c r="F92" s="212" t="s">
        <v>293</v>
      </c>
      <c r="G92" s="213"/>
    </row>
    <row r="93" spans="1:7" ht="26.4" x14ac:dyDescent="0.3">
      <c r="A93" s="218">
        <v>261</v>
      </c>
      <c r="B93" s="212" t="s">
        <v>122</v>
      </c>
      <c r="C93" s="212" t="s">
        <v>297</v>
      </c>
      <c r="D93" s="212" t="s">
        <v>317</v>
      </c>
      <c r="E93" s="212" t="s">
        <v>416</v>
      </c>
      <c r="F93" s="212" t="s">
        <v>476</v>
      </c>
      <c r="G93" s="213"/>
    </row>
    <row r="94" spans="1:7" ht="52.8" x14ac:dyDescent="0.3">
      <c r="A94" s="218">
        <v>262</v>
      </c>
      <c r="B94" s="212" t="s">
        <v>121</v>
      </c>
      <c r="C94" s="212" t="s">
        <v>295</v>
      </c>
      <c r="D94" s="212" t="s">
        <v>311</v>
      </c>
      <c r="E94" s="212"/>
      <c r="F94" s="212"/>
      <c r="G94" s="213"/>
    </row>
    <row r="95" spans="1:7" x14ac:dyDescent="0.3">
      <c r="A95" s="218">
        <v>263</v>
      </c>
      <c r="B95" s="212" t="s">
        <v>120</v>
      </c>
      <c r="C95" s="212" t="s">
        <v>297</v>
      </c>
      <c r="D95" s="212" t="s">
        <v>317</v>
      </c>
      <c r="E95" s="212"/>
      <c r="F95" s="212"/>
      <c r="G95" s="213"/>
    </row>
    <row r="96" spans="1:7" ht="101.25" customHeight="1" x14ac:dyDescent="0.3">
      <c r="A96" s="218">
        <v>281</v>
      </c>
      <c r="B96" s="212" t="s">
        <v>148</v>
      </c>
      <c r="C96" s="212" t="s">
        <v>295</v>
      </c>
      <c r="D96" s="212" t="s">
        <v>296</v>
      </c>
      <c r="E96" s="212" t="s">
        <v>479</v>
      </c>
      <c r="F96" s="212" t="s">
        <v>417</v>
      </c>
      <c r="G96" s="213"/>
    </row>
    <row r="97" spans="1:7" ht="39.6" x14ac:dyDescent="0.3">
      <c r="A97" s="218">
        <v>282</v>
      </c>
      <c r="B97" s="212" t="s">
        <v>149</v>
      </c>
      <c r="C97" s="212" t="s">
        <v>295</v>
      </c>
      <c r="D97" s="212" t="s">
        <v>296</v>
      </c>
      <c r="E97" s="212"/>
      <c r="F97" s="212" t="s">
        <v>293</v>
      </c>
      <c r="G97" s="213"/>
    </row>
    <row r="98" spans="1:7" ht="39.6" x14ac:dyDescent="0.3">
      <c r="A98" s="218">
        <v>283</v>
      </c>
      <c r="B98" s="212" t="s">
        <v>327</v>
      </c>
      <c r="C98" s="212" t="s">
        <v>295</v>
      </c>
      <c r="D98" s="212" t="s">
        <v>296</v>
      </c>
      <c r="E98" s="212"/>
      <c r="F98" s="212" t="s">
        <v>293</v>
      </c>
      <c r="G98" s="213"/>
    </row>
    <row r="99" spans="1:7" ht="39.6" x14ac:dyDescent="0.3">
      <c r="A99" s="219">
        <v>289</v>
      </c>
      <c r="B99" s="214" t="s">
        <v>150</v>
      </c>
      <c r="C99" s="214" t="s">
        <v>464</v>
      </c>
      <c r="D99" s="214">
        <v>0</v>
      </c>
      <c r="E99" s="214">
        <v>0</v>
      </c>
      <c r="F99" s="214">
        <v>0</v>
      </c>
      <c r="G99" s="220"/>
    </row>
    <row r="100" spans="1:7" ht="52.8" x14ac:dyDescent="0.3">
      <c r="A100" s="218">
        <v>311</v>
      </c>
      <c r="B100" s="212" t="s">
        <v>77</v>
      </c>
      <c r="C100" s="212" t="s">
        <v>295</v>
      </c>
      <c r="D100" s="212" t="s">
        <v>312</v>
      </c>
      <c r="E100" s="212"/>
      <c r="F100" s="212" t="s">
        <v>418</v>
      </c>
      <c r="G100" s="213"/>
    </row>
    <row r="101" spans="1:7" ht="39.6" x14ac:dyDescent="0.3">
      <c r="A101" s="218">
        <v>312</v>
      </c>
      <c r="B101" s="212" t="s">
        <v>78</v>
      </c>
      <c r="C101" s="212" t="s">
        <v>291</v>
      </c>
      <c r="D101" s="212" t="s">
        <v>292</v>
      </c>
      <c r="E101" s="212"/>
      <c r="F101" s="212" t="s">
        <v>293</v>
      </c>
      <c r="G101" s="213"/>
    </row>
    <row r="102" spans="1:7" ht="39.6" x14ac:dyDescent="0.3">
      <c r="A102" s="218">
        <v>313</v>
      </c>
      <c r="B102" s="212" t="s">
        <v>79</v>
      </c>
      <c r="C102" s="212" t="s">
        <v>295</v>
      </c>
      <c r="D102" s="212" t="s">
        <v>296</v>
      </c>
      <c r="E102" s="212"/>
      <c r="F102" s="212" t="s">
        <v>293</v>
      </c>
      <c r="G102" s="213"/>
    </row>
    <row r="103" spans="1:7" ht="105.6" x14ac:dyDescent="0.3">
      <c r="A103" s="218">
        <v>314</v>
      </c>
      <c r="B103" s="212" t="s">
        <v>80</v>
      </c>
      <c r="C103" s="212" t="s">
        <v>295</v>
      </c>
      <c r="D103" s="212" t="s">
        <v>296</v>
      </c>
      <c r="E103" s="212"/>
      <c r="F103" s="212" t="s">
        <v>419</v>
      </c>
      <c r="G103" s="213"/>
    </row>
    <row r="104" spans="1:7" ht="79.2" x14ac:dyDescent="0.3">
      <c r="A104" s="218">
        <v>315</v>
      </c>
      <c r="B104" s="212" t="s">
        <v>81</v>
      </c>
      <c r="C104" s="212" t="s">
        <v>295</v>
      </c>
      <c r="D104" s="212" t="s">
        <v>296</v>
      </c>
      <c r="E104" s="212"/>
      <c r="F104" s="212" t="s">
        <v>420</v>
      </c>
      <c r="G104" s="213"/>
    </row>
    <row r="105" spans="1:7" ht="66" x14ac:dyDescent="0.3">
      <c r="A105" s="218">
        <v>316</v>
      </c>
      <c r="B105" s="212" t="s">
        <v>82</v>
      </c>
      <c r="C105" s="212" t="s">
        <v>295</v>
      </c>
      <c r="D105" s="212" t="s">
        <v>296</v>
      </c>
      <c r="E105" s="212" t="s">
        <v>421</v>
      </c>
      <c r="F105" s="212" t="s">
        <v>422</v>
      </c>
      <c r="G105" s="213"/>
    </row>
    <row r="106" spans="1:7" ht="39.6" x14ac:dyDescent="0.3">
      <c r="A106" s="218">
        <v>317</v>
      </c>
      <c r="B106" s="212" t="s">
        <v>583</v>
      </c>
      <c r="C106" s="212" t="s">
        <v>295</v>
      </c>
      <c r="D106" s="212" t="s">
        <v>296</v>
      </c>
      <c r="E106" s="212"/>
      <c r="F106" s="212" t="s">
        <v>293</v>
      </c>
      <c r="G106" s="213"/>
    </row>
    <row r="107" spans="1:7" ht="39.6" x14ac:dyDescent="0.3">
      <c r="A107" s="219">
        <v>319</v>
      </c>
      <c r="B107" s="214" t="s">
        <v>461</v>
      </c>
      <c r="C107" s="214" t="s">
        <v>295</v>
      </c>
      <c r="D107" s="214" t="s">
        <v>296</v>
      </c>
      <c r="E107" s="214"/>
      <c r="F107" s="214" t="s">
        <v>293</v>
      </c>
      <c r="G107" s="212"/>
    </row>
    <row r="108" spans="1:7" ht="39.6" x14ac:dyDescent="0.3">
      <c r="A108" s="218">
        <v>321</v>
      </c>
      <c r="B108" s="212" t="s">
        <v>151</v>
      </c>
      <c r="C108" s="212" t="s">
        <v>295</v>
      </c>
      <c r="D108" s="212" t="s">
        <v>296</v>
      </c>
      <c r="E108" s="212"/>
      <c r="F108" s="212" t="s">
        <v>293</v>
      </c>
      <c r="G108" s="212"/>
    </row>
    <row r="109" spans="1:7" ht="39.6" x14ac:dyDescent="0.3">
      <c r="A109" s="218">
        <v>322</v>
      </c>
      <c r="B109" s="212" t="s">
        <v>152</v>
      </c>
      <c r="C109" s="212" t="s">
        <v>291</v>
      </c>
      <c r="D109" s="212" t="s">
        <v>292</v>
      </c>
      <c r="E109" s="212"/>
      <c r="F109" s="212" t="s">
        <v>293</v>
      </c>
      <c r="G109" s="213"/>
    </row>
    <row r="110" spans="1:7" ht="92.4" x14ac:dyDescent="0.3">
      <c r="A110" s="218">
        <v>324</v>
      </c>
      <c r="B110" s="212" t="s">
        <v>153</v>
      </c>
      <c r="C110" s="212" t="s">
        <v>295</v>
      </c>
      <c r="D110" s="212" t="s">
        <v>296</v>
      </c>
      <c r="E110" s="212"/>
      <c r="F110" s="212" t="s">
        <v>442</v>
      </c>
      <c r="G110" s="213"/>
    </row>
    <row r="111" spans="1:7" ht="39.6" x14ac:dyDescent="0.3">
      <c r="A111" s="219">
        <v>325</v>
      </c>
      <c r="B111" s="214" t="s">
        <v>355</v>
      </c>
      <c r="C111" s="214" t="s">
        <v>295</v>
      </c>
      <c r="D111" s="214" t="s">
        <v>296</v>
      </c>
      <c r="E111" s="214"/>
      <c r="F111" s="214" t="s">
        <v>293</v>
      </c>
      <c r="G111" s="213"/>
    </row>
    <row r="112" spans="1:7" ht="66" x14ac:dyDescent="0.3">
      <c r="A112" s="218">
        <v>326</v>
      </c>
      <c r="B112" s="212" t="s">
        <v>154</v>
      </c>
      <c r="C112" s="212" t="s">
        <v>295</v>
      </c>
      <c r="D112" s="212" t="s">
        <v>424</v>
      </c>
      <c r="E112" s="212"/>
      <c r="F112" s="212" t="s">
        <v>423</v>
      </c>
      <c r="G112" s="213"/>
    </row>
    <row r="113" spans="1:7" ht="39.6" x14ac:dyDescent="0.3">
      <c r="A113" s="218">
        <v>331</v>
      </c>
      <c r="B113" s="212" t="s">
        <v>313</v>
      </c>
      <c r="C113" s="212" t="s">
        <v>295</v>
      </c>
      <c r="D113" s="212" t="s">
        <v>296</v>
      </c>
      <c r="E113" s="212" t="s">
        <v>314</v>
      </c>
      <c r="F113" s="212" t="s">
        <v>293</v>
      </c>
      <c r="G113" s="213"/>
    </row>
    <row r="114" spans="1:7" ht="66" x14ac:dyDescent="0.3">
      <c r="A114" s="218">
        <v>333</v>
      </c>
      <c r="B114" s="212" t="s">
        <v>156</v>
      </c>
      <c r="C114" s="212" t="s">
        <v>295</v>
      </c>
      <c r="D114" s="212" t="s">
        <v>296</v>
      </c>
      <c r="E114" s="212" t="s">
        <v>452</v>
      </c>
      <c r="F114" s="212" t="s">
        <v>293</v>
      </c>
      <c r="G114" s="213"/>
    </row>
    <row r="115" spans="1:7" ht="66" x14ac:dyDescent="0.3">
      <c r="A115" s="218">
        <v>335</v>
      </c>
      <c r="B115" s="212" t="s">
        <v>84</v>
      </c>
      <c r="C115" s="212" t="s">
        <v>295</v>
      </c>
      <c r="D115" s="212" t="s">
        <v>296</v>
      </c>
      <c r="E115" s="212" t="s">
        <v>425</v>
      </c>
      <c r="F115" s="212" t="s">
        <v>293</v>
      </c>
      <c r="G115" s="213"/>
    </row>
    <row r="116" spans="1:7" ht="39.6" x14ac:dyDescent="0.3">
      <c r="A116" s="218" t="s">
        <v>333</v>
      </c>
      <c r="B116" s="212" t="s">
        <v>356</v>
      </c>
      <c r="C116" s="212" t="s">
        <v>295</v>
      </c>
      <c r="D116" s="212" t="s">
        <v>296</v>
      </c>
      <c r="E116" s="212" t="s">
        <v>314</v>
      </c>
      <c r="F116" s="212" t="s">
        <v>293</v>
      </c>
      <c r="G116" s="213"/>
    </row>
    <row r="117" spans="1:7" ht="39.6" x14ac:dyDescent="0.3">
      <c r="A117" s="218" t="s">
        <v>334</v>
      </c>
      <c r="B117" s="212" t="s">
        <v>356</v>
      </c>
      <c r="C117" s="212" t="s">
        <v>295</v>
      </c>
      <c r="D117" s="212" t="s">
        <v>296</v>
      </c>
      <c r="E117" s="212" t="s">
        <v>314</v>
      </c>
      <c r="F117" s="212" t="s">
        <v>293</v>
      </c>
      <c r="G117" s="213"/>
    </row>
    <row r="118" spans="1:7" ht="39.6" x14ac:dyDescent="0.3">
      <c r="A118" s="218" t="s">
        <v>357</v>
      </c>
      <c r="B118" s="212" t="s">
        <v>358</v>
      </c>
      <c r="C118" s="212" t="s">
        <v>295</v>
      </c>
      <c r="D118" s="212" t="s">
        <v>296</v>
      </c>
      <c r="E118" s="212" t="s">
        <v>314</v>
      </c>
      <c r="F118" s="212" t="s">
        <v>293</v>
      </c>
      <c r="G118" s="213"/>
    </row>
    <row r="119" spans="1:7" ht="39.6" x14ac:dyDescent="0.3">
      <c r="A119" s="218" t="s">
        <v>359</v>
      </c>
      <c r="B119" s="212" t="s">
        <v>358</v>
      </c>
      <c r="C119" s="212" t="s">
        <v>295</v>
      </c>
      <c r="D119" s="212" t="s">
        <v>296</v>
      </c>
      <c r="E119" s="212" t="s">
        <v>314</v>
      </c>
      <c r="F119" s="212" t="s">
        <v>293</v>
      </c>
      <c r="G119" s="213"/>
    </row>
    <row r="120" spans="1:7" ht="39.6" x14ac:dyDescent="0.3">
      <c r="A120" s="219" t="s">
        <v>360</v>
      </c>
      <c r="B120" s="214" t="s">
        <v>362</v>
      </c>
      <c r="C120" s="214" t="s">
        <v>464</v>
      </c>
      <c r="D120" s="214">
        <v>0</v>
      </c>
      <c r="E120" s="214">
        <v>0</v>
      </c>
      <c r="F120" s="214">
        <v>0</v>
      </c>
      <c r="G120" s="221"/>
    </row>
    <row r="121" spans="1:7" ht="39.6" x14ac:dyDescent="0.3">
      <c r="A121" s="219" t="s">
        <v>361</v>
      </c>
      <c r="B121" s="214" t="s">
        <v>362</v>
      </c>
      <c r="C121" s="214" t="s">
        <v>464</v>
      </c>
      <c r="D121" s="214">
        <v>0</v>
      </c>
      <c r="E121" s="214">
        <v>0</v>
      </c>
      <c r="F121" s="214">
        <v>0</v>
      </c>
      <c r="G121" s="221"/>
    </row>
    <row r="122" spans="1:7" ht="39.6" x14ac:dyDescent="0.3">
      <c r="A122" s="218" t="s">
        <v>335</v>
      </c>
      <c r="B122" s="212" t="s">
        <v>87</v>
      </c>
      <c r="C122" s="212" t="s">
        <v>295</v>
      </c>
      <c r="D122" s="212" t="s">
        <v>296</v>
      </c>
      <c r="E122" s="212" t="s">
        <v>426</v>
      </c>
      <c r="F122" s="212" t="s">
        <v>293</v>
      </c>
      <c r="G122" s="213"/>
    </row>
    <row r="123" spans="1:7" ht="39.6" x14ac:dyDescent="0.3">
      <c r="A123" s="218" t="s">
        <v>336</v>
      </c>
      <c r="B123" s="212" t="s">
        <v>87</v>
      </c>
      <c r="C123" s="212" t="s">
        <v>295</v>
      </c>
      <c r="D123" s="212" t="s">
        <v>296</v>
      </c>
      <c r="E123" s="212" t="s">
        <v>426</v>
      </c>
      <c r="F123" s="212" t="s">
        <v>293</v>
      </c>
      <c r="G123" s="213"/>
    </row>
    <row r="124" spans="1:7" ht="52.8" x14ac:dyDescent="0.3">
      <c r="A124" s="218" t="s">
        <v>337</v>
      </c>
      <c r="B124" s="212" t="s">
        <v>386</v>
      </c>
      <c r="C124" s="212" t="s">
        <v>295</v>
      </c>
      <c r="D124" s="212" t="s">
        <v>296</v>
      </c>
      <c r="E124" s="212" t="s">
        <v>427</v>
      </c>
      <c r="F124" s="212" t="s">
        <v>293</v>
      </c>
      <c r="G124" s="213"/>
    </row>
    <row r="125" spans="1:7" ht="52.8" x14ac:dyDescent="0.3">
      <c r="A125" s="218" t="s">
        <v>338</v>
      </c>
      <c r="B125" s="212" t="s">
        <v>386</v>
      </c>
      <c r="C125" s="212" t="s">
        <v>295</v>
      </c>
      <c r="D125" s="212" t="s">
        <v>296</v>
      </c>
      <c r="E125" s="212" t="s">
        <v>427</v>
      </c>
      <c r="F125" s="212" t="s">
        <v>293</v>
      </c>
      <c r="G125" s="213"/>
    </row>
    <row r="126" spans="1:7" ht="66" x14ac:dyDescent="0.3">
      <c r="A126" s="218" t="s">
        <v>339</v>
      </c>
      <c r="B126" s="212" t="s">
        <v>90</v>
      </c>
      <c r="C126" s="212" t="s">
        <v>295</v>
      </c>
      <c r="D126" s="212" t="s">
        <v>296</v>
      </c>
      <c r="E126" s="212" t="s">
        <v>428</v>
      </c>
      <c r="F126" s="212" t="s">
        <v>293</v>
      </c>
      <c r="G126" s="213"/>
    </row>
    <row r="127" spans="1:7" ht="66" x14ac:dyDescent="0.3">
      <c r="A127" s="218" t="s">
        <v>340</v>
      </c>
      <c r="B127" s="212" t="s">
        <v>90</v>
      </c>
      <c r="C127" s="212" t="s">
        <v>295</v>
      </c>
      <c r="D127" s="212" t="s">
        <v>296</v>
      </c>
      <c r="E127" s="212" t="s">
        <v>428</v>
      </c>
      <c r="F127" s="212" t="s">
        <v>293</v>
      </c>
      <c r="G127" s="213"/>
    </row>
    <row r="128" spans="1:7" ht="66" x14ac:dyDescent="0.3">
      <c r="A128" s="218">
        <v>344</v>
      </c>
      <c r="B128" s="212" t="s">
        <v>387</v>
      </c>
      <c r="C128" s="212" t="s">
        <v>295</v>
      </c>
      <c r="D128" s="212" t="s">
        <v>296</v>
      </c>
      <c r="E128" s="212" t="s">
        <v>429</v>
      </c>
      <c r="F128" s="212" t="s">
        <v>430</v>
      </c>
      <c r="G128" s="213"/>
    </row>
    <row r="129" spans="1:7" ht="66" x14ac:dyDescent="0.3">
      <c r="A129" s="218">
        <v>345</v>
      </c>
      <c r="B129" s="212" t="s">
        <v>328</v>
      </c>
      <c r="C129" s="212" t="s">
        <v>295</v>
      </c>
      <c r="D129" s="212" t="s">
        <v>296</v>
      </c>
      <c r="E129" s="212" t="s">
        <v>431</v>
      </c>
      <c r="F129" s="212" t="s">
        <v>457</v>
      </c>
      <c r="G129" s="213"/>
    </row>
    <row r="130" spans="1:7" ht="66" x14ac:dyDescent="0.3">
      <c r="A130" s="218">
        <v>346</v>
      </c>
      <c r="B130" s="212" t="s">
        <v>481</v>
      </c>
      <c r="C130" s="212" t="s">
        <v>295</v>
      </c>
      <c r="D130" s="212" t="s">
        <v>296</v>
      </c>
      <c r="E130" s="212" t="s">
        <v>477</v>
      </c>
      <c r="F130" s="212" t="s">
        <v>433</v>
      </c>
      <c r="G130" s="213"/>
    </row>
    <row r="131" spans="1:7" ht="66" x14ac:dyDescent="0.3">
      <c r="A131" s="218">
        <v>347</v>
      </c>
      <c r="B131" s="212" t="s">
        <v>468</v>
      </c>
      <c r="C131" s="212" t="s">
        <v>295</v>
      </c>
      <c r="D131" s="212" t="s">
        <v>296</v>
      </c>
      <c r="E131" s="212" t="s">
        <v>477</v>
      </c>
      <c r="F131" s="212" t="s">
        <v>434</v>
      </c>
      <c r="G131" s="213"/>
    </row>
    <row r="132" spans="1:7" ht="66" x14ac:dyDescent="0.3">
      <c r="A132" s="218">
        <v>348</v>
      </c>
      <c r="B132" s="212" t="s">
        <v>482</v>
      </c>
      <c r="C132" s="212" t="s">
        <v>295</v>
      </c>
      <c r="D132" s="212" t="s">
        <v>296</v>
      </c>
      <c r="E132" s="212" t="s">
        <v>477</v>
      </c>
      <c r="F132" s="212" t="s">
        <v>435</v>
      </c>
      <c r="G132" s="213"/>
    </row>
    <row r="133" spans="1:7" ht="66" x14ac:dyDescent="0.3">
      <c r="A133" s="218">
        <v>349</v>
      </c>
      <c r="B133" s="212" t="s">
        <v>584</v>
      </c>
      <c r="C133" s="212" t="s">
        <v>295</v>
      </c>
      <c r="D133" s="212" t="s">
        <v>296</v>
      </c>
      <c r="E133" s="212" t="s">
        <v>477</v>
      </c>
      <c r="F133" s="212" t="s">
        <v>436</v>
      </c>
      <c r="G133" s="213"/>
    </row>
    <row r="134" spans="1:7" ht="39.6" x14ac:dyDescent="0.3">
      <c r="A134" s="218">
        <v>361</v>
      </c>
      <c r="B134" s="212" t="s">
        <v>96</v>
      </c>
      <c r="C134" s="212" t="s">
        <v>295</v>
      </c>
      <c r="D134" s="212" t="s">
        <v>296</v>
      </c>
      <c r="E134" s="212"/>
      <c r="F134" s="212" t="s">
        <v>293</v>
      </c>
      <c r="G134" s="213"/>
    </row>
    <row r="135" spans="1:7" ht="39.6" x14ac:dyDescent="0.3">
      <c r="A135" s="218">
        <v>362</v>
      </c>
      <c r="B135" s="212" t="s">
        <v>157</v>
      </c>
      <c r="C135" s="212" t="s">
        <v>295</v>
      </c>
      <c r="D135" s="212" t="s">
        <v>296</v>
      </c>
      <c r="E135" s="212"/>
      <c r="F135" s="212" t="s">
        <v>293</v>
      </c>
      <c r="G135" s="213"/>
    </row>
    <row r="136" spans="1:7" ht="39.6" x14ac:dyDescent="0.3">
      <c r="A136" s="218" t="s">
        <v>342</v>
      </c>
      <c r="B136" s="212" t="s">
        <v>98</v>
      </c>
      <c r="C136" s="212" t="s">
        <v>295</v>
      </c>
      <c r="D136" s="212" t="s">
        <v>296</v>
      </c>
      <c r="E136" s="212"/>
      <c r="F136" s="212" t="s">
        <v>293</v>
      </c>
      <c r="G136" s="213"/>
    </row>
    <row r="137" spans="1:7" ht="39.6" x14ac:dyDescent="0.3">
      <c r="A137" s="218" t="s">
        <v>343</v>
      </c>
      <c r="B137" s="212" t="s">
        <v>315</v>
      </c>
      <c r="C137" s="212" t="s">
        <v>295</v>
      </c>
      <c r="D137" s="212" t="s">
        <v>296</v>
      </c>
      <c r="E137" s="212"/>
      <c r="F137" s="212" t="s">
        <v>293</v>
      </c>
      <c r="G137" s="213"/>
    </row>
    <row r="138" spans="1:7" ht="39.6" x14ac:dyDescent="0.3">
      <c r="A138" s="218">
        <v>364</v>
      </c>
      <c r="B138" s="212" t="s">
        <v>408</v>
      </c>
      <c r="C138" s="212" t="s">
        <v>295</v>
      </c>
      <c r="D138" s="212" t="s">
        <v>296</v>
      </c>
      <c r="E138" s="212"/>
      <c r="F138" s="212" t="s">
        <v>293</v>
      </c>
      <c r="G138" s="213"/>
    </row>
    <row r="139" spans="1:7" ht="39.6" x14ac:dyDescent="0.3">
      <c r="A139" s="218">
        <v>365</v>
      </c>
      <c r="B139" s="212" t="s">
        <v>99</v>
      </c>
      <c r="C139" s="212" t="s">
        <v>295</v>
      </c>
      <c r="D139" s="212" t="s">
        <v>296</v>
      </c>
      <c r="E139" s="212"/>
      <c r="F139" s="212" t="s">
        <v>293</v>
      </c>
      <c r="G139" s="213"/>
    </row>
    <row r="140" spans="1:7" ht="39.6" x14ac:dyDescent="0.3">
      <c r="A140" s="218">
        <v>366</v>
      </c>
      <c r="B140" s="212" t="s">
        <v>158</v>
      </c>
      <c r="C140" s="212" t="s">
        <v>295</v>
      </c>
      <c r="D140" s="212" t="s">
        <v>296</v>
      </c>
      <c r="E140" s="212"/>
      <c r="F140" s="212" t="s">
        <v>293</v>
      </c>
      <c r="G140" s="213"/>
    </row>
    <row r="141" spans="1:7" ht="39.6" x14ac:dyDescent="0.3">
      <c r="A141" s="218">
        <v>367</v>
      </c>
      <c r="B141" s="212" t="s">
        <v>100</v>
      </c>
      <c r="C141" s="212" t="s">
        <v>295</v>
      </c>
      <c r="D141" s="212" t="s">
        <v>296</v>
      </c>
      <c r="E141" s="212"/>
      <c r="F141" s="212" t="s">
        <v>293</v>
      </c>
      <c r="G141" s="213"/>
    </row>
    <row r="142" spans="1:7" ht="39.6" x14ac:dyDescent="0.3">
      <c r="A142" s="218">
        <v>368</v>
      </c>
      <c r="B142" s="212" t="s">
        <v>159</v>
      </c>
      <c r="C142" s="212" t="s">
        <v>295</v>
      </c>
      <c r="D142" s="212" t="s">
        <v>296</v>
      </c>
      <c r="E142" s="212"/>
      <c r="F142" s="212" t="s">
        <v>293</v>
      </c>
      <c r="G142" s="213"/>
    </row>
    <row r="143" spans="1:7" ht="39.6" x14ac:dyDescent="0.3">
      <c r="A143" s="218">
        <v>369</v>
      </c>
      <c r="B143" s="212" t="s">
        <v>406</v>
      </c>
      <c r="C143" s="212" t="s">
        <v>295</v>
      </c>
      <c r="D143" s="212" t="s">
        <v>296</v>
      </c>
      <c r="E143" s="212"/>
      <c r="F143" s="212" t="s">
        <v>293</v>
      </c>
      <c r="G143" s="213"/>
    </row>
    <row r="144" spans="1:7" ht="66" x14ac:dyDescent="0.3">
      <c r="A144" s="218">
        <v>373</v>
      </c>
      <c r="B144" s="212" t="s">
        <v>209</v>
      </c>
      <c r="C144" s="212" t="s">
        <v>295</v>
      </c>
      <c r="D144" s="212" t="s">
        <v>296</v>
      </c>
      <c r="E144" s="212" t="s">
        <v>432</v>
      </c>
      <c r="F144" s="212" t="s">
        <v>445</v>
      </c>
      <c r="G144" s="213" t="s">
        <v>316</v>
      </c>
    </row>
    <row r="145" spans="1:8" ht="66" x14ac:dyDescent="0.3">
      <c r="A145" s="218">
        <v>374</v>
      </c>
      <c r="B145" s="212" t="s">
        <v>329</v>
      </c>
      <c r="C145" s="212" t="s">
        <v>295</v>
      </c>
      <c r="D145" s="212" t="s">
        <v>296</v>
      </c>
      <c r="E145" s="212" t="s">
        <v>432</v>
      </c>
      <c r="F145" s="212" t="s">
        <v>437</v>
      </c>
      <c r="G145" s="213" t="s">
        <v>316</v>
      </c>
    </row>
    <row r="146" spans="1:8" ht="66" x14ac:dyDescent="0.3">
      <c r="A146" s="218" t="s">
        <v>448</v>
      </c>
      <c r="B146" s="212" t="s">
        <v>407</v>
      </c>
      <c r="C146" s="212" t="s">
        <v>458</v>
      </c>
      <c r="D146" s="212"/>
      <c r="E146" s="212"/>
      <c r="F146" s="212"/>
      <c r="G146" s="213"/>
    </row>
    <row r="147" spans="1:8" ht="66" x14ac:dyDescent="0.3">
      <c r="A147" s="218" t="s">
        <v>449</v>
      </c>
      <c r="B147" s="212" t="s">
        <v>407</v>
      </c>
      <c r="C147" s="212" t="s">
        <v>458</v>
      </c>
      <c r="D147" s="212"/>
      <c r="E147" s="212"/>
      <c r="F147" s="212"/>
      <c r="G147" s="213"/>
    </row>
    <row r="148" spans="1:8" ht="52.8" x14ac:dyDescent="0.3">
      <c r="A148" s="218">
        <v>377</v>
      </c>
      <c r="B148" s="212" t="s">
        <v>110</v>
      </c>
      <c r="C148" s="212" t="s">
        <v>295</v>
      </c>
      <c r="D148" s="212" t="s">
        <v>296</v>
      </c>
      <c r="E148" s="212"/>
      <c r="F148" s="212" t="s">
        <v>438</v>
      </c>
      <c r="G148" s="213"/>
    </row>
    <row r="149" spans="1:8" ht="39.6" x14ac:dyDescent="0.3">
      <c r="A149" s="218">
        <v>378</v>
      </c>
      <c r="B149" s="212" t="s">
        <v>168</v>
      </c>
      <c r="C149" s="212" t="s">
        <v>295</v>
      </c>
      <c r="D149" s="212" t="s">
        <v>296</v>
      </c>
      <c r="E149" s="212"/>
      <c r="F149" s="212" t="s">
        <v>293</v>
      </c>
      <c r="G149" s="213"/>
    </row>
    <row r="150" spans="1:8" ht="39.6" x14ac:dyDescent="0.3">
      <c r="A150" s="218">
        <v>381</v>
      </c>
      <c r="B150" s="212" t="s">
        <v>104</v>
      </c>
      <c r="C150" s="212" t="s">
        <v>295</v>
      </c>
      <c r="D150" s="212" t="s">
        <v>296</v>
      </c>
      <c r="E150" s="212"/>
      <c r="F150" s="212" t="s">
        <v>293</v>
      </c>
      <c r="G150" s="213"/>
    </row>
    <row r="151" spans="1:8" ht="39.6" x14ac:dyDescent="0.3">
      <c r="A151" s="218">
        <v>383</v>
      </c>
      <c r="B151" s="212" t="s">
        <v>163</v>
      </c>
      <c r="C151" s="212" t="s">
        <v>295</v>
      </c>
      <c r="D151" s="212" t="s">
        <v>296</v>
      </c>
      <c r="E151" s="212"/>
      <c r="F151" s="212" t="s">
        <v>293</v>
      </c>
      <c r="G151" s="213"/>
    </row>
    <row r="152" spans="1:8" ht="39.6" x14ac:dyDescent="0.3">
      <c r="A152" s="218">
        <v>384</v>
      </c>
      <c r="B152" s="212" t="s">
        <v>165</v>
      </c>
      <c r="C152" s="212" t="s">
        <v>295</v>
      </c>
      <c r="D152" s="212" t="s">
        <v>296</v>
      </c>
      <c r="E152" s="212"/>
      <c r="F152" s="212" t="s">
        <v>293</v>
      </c>
      <c r="G152" s="213"/>
    </row>
    <row r="153" spans="1:8" ht="39.6" x14ac:dyDescent="0.3">
      <c r="A153" s="218">
        <v>385</v>
      </c>
      <c r="B153" s="212" t="s">
        <v>106</v>
      </c>
      <c r="C153" s="212" t="s">
        <v>295</v>
      </c>
      <c r="D153" s="212" t="s">
        <v>296</v>
      </c>
      <c r="E153" s="212"/>
      <c r="F153" s="212" t="s">
        <v>293</v>
      </c>
      <c r="G153" s="213"/>
    </row>
    <row r="154" spans="1:8" ht="52.8" x14ac:dyDescent="0.3">
      <c r="A154" s="218">
        <v>388</v>
      </c>
      <c r="B154" s="212" t="s">
        <v>108</v>
      </c>
      <c r="C154" s="212" t="s">
        <v>295</v>
      </c>
      <c r="D154" s="212" t="s">
        <v>296</v>
      </c>
      <c r="E154" s="212"/>
      <c r="F154" s="212" t="s">
        <v>439</v>
      </c>
      <c r="G154" s="213"/>
    </row>
    <row r="155" spans="1:8" ht="55.5" customHeight="1" x14ac:dyDescent="0.3">
      <c r="A155" s="218">
        <v>389</v>
      </c>
      <c r="B155" s="212" t="s">
        <v>167</v>
      </c>
      <c r="C155" s="212" t="s">
        <v>295</v>
      </c>
      <c r="D155" s="212" t="s">
        <v>296</v>
      </c>
      <c r="E155" s="212"/>
      <c r="F155" s="212" t="s">
        <v>439</v>
      </c>
      <c r="G155" s="213"/>
    </row>
    <row r="156" spans="1:8" ht="78" customHeight="1" x14ac:dyDescent="0.3">
      <c r="A156" s="218">
        <v>395</v>
      </c>
      <c r="B156" s="212" t="s">
        <v>363</v>
      </c>
      <c r="C156" s="212" t="s">
        <v>459</v>
      </c>
      <c r="D156" s="212"/>
      <c r="E156" s="212"/>
      <c r="F156" s="212"/>
      <c r="G156" s="213"/>
    </row>
    <row r="157" spans="1:8" ht="73.5" customHeight="1" x14ac:dyDescent="0.3">
      <c r="A157" s="219">
        <v>401</v>
      </c>
      <c r="B157" s="214" t="s">
        <v>127</v>
      </c>
      <c r="C157" s="214" t="s">
        <v>470</v>
      </c>
      <c r="D157" s="214" t="s">
        <v>462</v>
      </c>
      <c r="E157" s="214" t="s">
        <v>469</v>
      </c>
      <c r="F157" s="214" t="s">
        <v>471</v>
      </c>
      <c r="G157" s="221"/>
      <c r="H157" s="16"/>
    </row>
    <row r="158" spans="1:8" ht="79.2" x14ac:dyDescent="0.3">
      <c r="A158" s="218">
        <v>403</v>
      </c>
      <c r="B158" s="212" t="s">
        <v>128</v>
      </c>
      <c r="C158" s="212" t="s">
        <v>295</v>
      </c>
      <c r="D158" s="212" t="s">
        <v>296</v>
      </c>
      <c r="E158" s="212"/>
      <c r="F158" s="212" t="s">
        <v>403</v>
      </c>
      <c r="G158" s="213"/>
    </row>
    <row r="159" spans="1:8" ht="52.8" x14ac:dyDescent="0.3">
      <c r="A159" s="219">
        <v>405</v>
      </c>
      <c r="B159" s="214" t="s">
        <v>129</v>
      </c>
      <c r="C159" s="214" t="s">
        <v>470</v>
      </c>
      <c r="D159" s="214" t="s">
        <v>462</v>
      </c>
      <c r="E159" s="214" t="s">
        <v>469</v>
      </c>
      <c r="F159" s="214" t="s">
        <v>473</v>
      </c>
      <c r="G159" s="213"/>
      <c r="H159" s="16"/>
    </row>
    <row r="160" spans="1:8" ht="73.5" customHeight="1" x14ac:dyDescent="0.3">
      <c r="A160" s="219">
        <v>406</v>
      </c>
      <c r="B160" s="214" t="s">
        <v>460</v>
      </c>
      <c r="C160" s="214" t="s">
        <v>470</v>
      </c>
      <c r="D160" s="214" t="s">
        <v>463</v>
      </c>
      <c r="E160" s="214" t="s">
        <v>469</v>
      </c>
      <c r="F160" s="214" t="s">
        <v>474</v>
      </c>
      <c r="G160" s="221"/>
      <c r="H160" s="16"/>
    </row>
    <row r="161" spans="1:8" ht="52.8" x14ac:dyDescent="0.3">
      <c r="A161" s="219">
        <v>407</v>
      </c>
      <c r="B161" s="214" t="s">
        <v>130</v>
      </c>
      <c r="C161" s="214" t="s">
        <v>470</v>
      </c>
      <c r="D161" s="214" t="s">
        <v>462</v>
      </c>
      <c r="E161" s="214" t="s">
        <v>469</v>
      </c>
      <c r="F161" s="214" t="s">
        <v>475</v>
      </c>
      <c r="G161" s="221"/>
      <c r="H161" s="16"/>
    </row>
    <row r="162" spans="1:8" ht="52.8" x14ac:dyDescent="0.3">
      <c r="A162" s="219">
        <v>408</v>
      </c>
      <c r="B162" s="214" t="s">
        <v>404</v>
      </c>
      <c r="C162" s="214" t="s">
        <v>470</v>
      </c>
      <c r="D162" s="214" t="s">
        <v>463</v>
      </c>
      <c r="E162" s="214" t="s">
        <v>469</v>
      </c>
      <c r="F162" s="214" t="s">
        <v>474</v>
      </c>
      <c r="G162" s="213"/>
      <c r="H162" s="16"/>
    </row>
    <row r="163" spans="1:8" ht="52.8" x14ac:dyDescent="0.3">
      <c r="A163" s="218">
        <v>419</v>
      </c>
      <c r="B163" s="212" t="s">
        <v>132</v>
      </c>
      <c r="C163" s="214" t="s">
        <v>470</v>
      </c>
      <c r="D163" s="214" t="s">
        <v>463</v>
      </c>
      <c r="E163" s="212" t="s">
        <v>440</v>
      </c>
      <c r="F163" s="212" t="s">
        <v>402</v>
      </c>
      <c r="G163" s="213" t="s">
        <v>348</v>
      </c>
      <c r="H163" s="16"/>
    </row>
    <row r="164" spans="1:8" ht="52.8" x14ac:dyDescent="0.3">
      <c r="A164" s="218">
        <v>431</v>
      </c>
      <c r="B164" s="212" t="s">
        <v>136</v>
      </c>
      <c r="C164" s="212">
        <v>0</v>
      </c>
      <c r="D164" s="212">
        <v>0</v>
      </c>
      <c r="E164" s="212">
        <v>0</v>
      </c>
      <c r="F164" s="212" t="s">
        <v>441</v>
      </c>
      <c r="G164" s="213"/>
    </row>
    <row r="165" spans="1:8" ht="39.6" x14ac:dyDescent="0.3">
      <c r="A165" s="218">
        <v>432</v>
      </c>
      <c r="B165" s="212" t="s">
        <v>364</v>
      </c>
      <c r="C165" s="212">
        <v>0</v>
      </c>
      <c r="D165" s="212">
        <v>0</v>
      </c>
      <c r="E165" s="212"/>
      <c r="F165" s="212"/>
      <c r="G165" s="213"/>
    </row>
    <row r="166" spans="1:8" ht="57" customHeight="1" x14ac:dyDescent="0.3">
      <c r="A166" s="218">
        <v>441</v>
      </c>
      <c r="B166" s="212" t="s">
        <v>139</v>
      </c>
      <c r="C166" s="212" t="s">
        <v>295</v>
      </c>
      <c r="D166" s="212" t="s">
        <v>296</v>
      </c>
      <c r="E166" s="212" t="s">
        <v>478</v>
      </c>
      <c r="F166" s="212"/>
      <c r="G166" s="213"/>
    </row>
    <row r="167" spans="1:8" ht="93.75" customHeight="1" x14ac:dyDescent="0.3">
      <c r="A167" s="218">
        <v>451</v>
      </c>
      <c r="B167" s="212" t="s">
        <v>141</v>
      </c>
      <c r="C167" s="212" t="s">
        <v>295</v>
      </c>
      <c r="D167" s="212" t="s">
        <v>296</v>
      </c>
      <c r="E167" s="212" t="s">
        <v>479</v>
      </c>
      <c r="F167" s="212" t="s">
        <v>417</v>
      </c>
      <c r="G167" s="213"/>
    </row>
    <row r="168" spans="1:8" ht="66" x14ac:dyDescent="0.3">
      <c r="A168" s="218">
        <v>452</v>
      </c>
      <c r="B168" s="212" t="s">
        <v>142</v>
      </c>
      <c r="C168" s="212" t="s">
        <v>295</v>
      </c>
      <c r="D168" s="212" t="s">
        <v>296</v>
      </c>
      <c r="E168" s="212"/>
      <c r="F168" s="212" t="s">
        <v>423</v>
      </c>
      <c r="G168" s="213"/>
    </row>
    <row r="169" spans="1:8" ht="39.6" x14ac:dyDescent="0.3">
      <c r="A169" s="218">
        <v>453</v>
      </c>
      <c r="B169" s="212" t="s">
        <v>326</v>
      </c>
      <c r="C169" s="212" t="s">
        <v>295</v>
      </c>
      <c r="D169" s="212" t="s">
        <v>296</v>
      </c>
      <c r="E169" s="212"/>
      <c r="F169" s="212" t="s">
        <v>293</v>
      </c>
      <c r="G169" s="213"/>
    </row>
    <row r="170" spans="1:8" ht="92.4" x14ac:dyDescent="0.3">
      <c r="A170" s="218">
        <v>455</v>
      </c>
      <c r="B170" s="212" t="s">
        <v>143</v>
      </c>
      <c r="C170" s="212" t="s">
        <v>295</v>
      </c>
      <c r="D170" s="212" t="s">
        <v>296</v>
      </c>
      <c r="E170" s="212"/>
      <c r="F170" s="212" t="s">
        <v>442</v>
      </c>
      <c r="G170" s="213"/>
    </row>
    <row r="171" spans="1:8" ht="39.6" x14ac:dyDescent="0.3">
      <c r="A171" s="218">
        <v>456</v>
      </c>
      <c r="B171" s="212" t="s">
        <v>144</v>
      </c>
      <c r="C171" s="212" t="s">
        <v>295</v>
      </c>
      <c r="D171" s="212" t="s">
        <v>296</v>
      </c>
      <c r="E171" s="212"/>
      <c r="F171" s="212" t="s">
        <v>293</v>
      </c>
      <c r="G171" s="213"/>
    </row>
    <row r="172" spans="1:8" ht="39.6" x14ac:dyDescent="0.3">
      <c r="A172" s="218">
        <v>457</v>
      </c>
      <c r="B172" s="212" t="s">
        <v>318</v>
      </c>
      <c r="C172" s="212" t="s">
        <v>291</v>
      </c>
      <c r="D172" s="212" t="s">
        <v>292</v>
      </c>
      <c r="E172" s="212"/>
      <c r="F172" s="212" t="s">
        <v>293</v>
      </c>
      <c r="G172" s="213"/>
    </row>
    <row r="173" spans="1:8" ht="52.8" x14ac:dyDescent="0.3">
      <c r="A173" s="218">
        <v>459</v>
      </c>
      <c r="B173" s="212" t="s">
        <v>319</v>
      </c>
      <c r="C173" s="212" t="s">
        <v>295</v>
      </c>
      <c r="D173" s="212" t="s">
        <v>296</v>
      </c>
      <c r="E173" s="212"/>
      <c r="F173" s="212" t="s">
        <v>443</v>
      </c>
      <c r="G173" s="213"/>
    </row>
    <row r="174" spans="1:8" ht="66" x14ac:dyDescent="0.3">
      <c r="A174" s="218">
        <v>462</v>
      </c>
      <c r="B174" s="212" t="s">
        <v>59</v>
      </c>
      <c r="C174" s="212" t="s">
        <v>295</v>
      </c>
      <c r="D174" s="212" t="s">
        <v>296</v>
      </c>
      <c r="E174" s="212" t="s">
        <v>421</v>
      </c>
      <c r="F174" s="212" t="s">
        <v>422</v>
      </c>
      <c r="G174" s="213"/>
    </row>
    <row r="175" spans="1:8" ht="39.6" x14ac:dyDescent="0.3">
      <c r="A175" s="218">
        <v>464</v>
      </c>
      <c r="B175" s="212" t="s">
        <v>585</v>
      </c>
      <c r="C175" s="212" t="s">
        <v>295</v>
      </c>
      <c r="D175" s="212" t="s">
        <v>296</v>
      </c>
      <c r="E175" s="212"/>
      <c r="F175" s="212" t="s">
        <v>293</v>
      </c>
      <c r="G175" s="213"/>
    </row>
    <row r="176" spans="1:8" ht="105.6" x14ac:dyDescent="0.3">
      <c r="A176" s="218">
        <v>465</v>
      </c>
      <c r="B176" s="212" t="s">
        <v>61</v>
      </c>
      <c r="C176" s="212" t="s">
        <v>295</v>
      </c>
      <c r="D176" s="212" t="s">
        <v>296</v>
      </c>
      <c r="E176" s="212"/>
      <c r="F176" s="212" t="s">
        <v>444</v>
      </c>
      <c r="G176" s="213"/>
    </row>
    <row r="177" spans="1:7" ht="39.6" x14ac:dyDescent="0.3">
      <c r="A177" s="218">
        <v>466</v>
      </c>
      <c r="B177" s="212" t="s">
        <v>62</v>
      </c>
      <c r="C177" s="212" t="s">
        <v>295</v>
      </c>
      <c r="D177" s="212" t="s">
        <v>296</v>
      </c>
      <c r="E177" s="212"/>
      <c r="F177" s="212" t="s">
        <v>293</v>
      </c>
      <c r="G177" s="213"/>
    </row>
    <row r="178" spans="1:7" ht="52.8" x14ac:dyDescent="0.3">
      <c r="A178" s="218">
        <v>469</v>
      </c>
      <c r="B178" s="212" t="s">
        <v>208</v>
      </c>
      <c r="C178" s="212" t="s">
        <v>295</v>
      </c>
      <c r="D178" s="212" t="s">
        <v>296</v>
      </c>
      <c r="E178" s="212"/>
      <c r="F178" s="212" t="s">
        <v>418</v>
      </c>
      <c r="G178" s="213"/>
    </row>
    <row r="179" spans="1:7" ht="66" x14ac:dyDescent="0.3">
      <c r="A179" s="218">
        <v>471</v>
      </c>
      <c r="B179" s="212" t="s">
        <v>207</v>
      </c>
      <c r="C179" s="212" t="s">
        <v>295</v>
      </c>
      <c r="D179" s="212" t="s">
        <v>296</v>
      </c>
      <c r="E179" s="212" t="s">
        <v>432</v>
      </c>
      <c r="F179" s="212" t="s">
        <v>445</v>
      </c>
      <c r="G179" s="213" t="s">
        <v>316</v>
      </c>
    </row>
    <row r="180" spans="1:7" ht="66" x14ac:dyDescent="0.3">
      <c r="A180" s="218">
        <v>472</v>
      </c>
      <c r="B180" s="212" t="s">
        <v>330</v>
      </c>
      <c r="C180" s="212" t="s">
        <v>295</v>
      </c>
      <c r="D180" s="212" t="s">
        <v>296</v>
      </c>
      <c r="E180" s="212" t="s">
        <v>432</v>
      </c>
      <c r="F180" s="212" t="s">
        <v>437</v>
      </c>
      <c r="G180" s="213" t="s">
        <v>316</v>
      </c>
    </row>
    <row r="181" spans="1:7" x14ac:dyDescent="0.3">
      <c r="A181" s="218">
        <v>491</v>
      </c>
      <c r="B181" s="212" t="s">
        <v>366</v>
      </c>
      <c r="C181" s="212"/>
      <c r="D181" s="212"/>
      <c r="E181" s="212"/>
      <c r="F181" s="212"/>
      <c r="G181" s="213"/>
    </row>
    <row r="182" spans="1:7" x14ac:dyDescent="0.3">
      <c r="A182" s="218">
        <v>492</v>
      </c>
      <c r="B182" s="212" t="s">
        <v>365</v>
      </c>
      <c r="C182" s="212"/>
      <c r="D182" s="212"/>
      <c r="E182" s="212"/>
      <c r="F182" s="212"/>
      <c r="G182" s="213"/>
    </row>
    <row r="183" spans="1:7" ht="26.4" x14ac:dyDescent="0.3">
      <c r="A183" s="218">
        <v>493</v>
      </c>
      <c r="B183" s="212" t="s">
        <v>135</v>
      </c>
      <c r="C183" s="212">
        <v>0</v>
      </c>
      <c r="D183" s="212">
        <v>0</v>
      </c>
      <c r="E183" s="212"/>
      <c r="F183" s="212"/>
      <c r="G183" s="213"/>
    </row>
    <row r="184" spans="1:7" ht="51.75" customHeight="1" x14ac:dyDescent="0.3">
      <c r="A184" s="218">
        <v>901</v>
      </c>
      <c r="B184" s="212" t="s">
        <v>586</v>
      </c>
      <c r="C184" s="212" t="s">
        <v>291</v>
      </c>
      <c r="D184" s="212" t="s">
        <v>292</v>
      </c>
      <c r="E184" s="212"/>
      <c r="F184" s="212"/>
      <c r="G184" s="213" t="s">
        <v>542</v>
      </c>
    </row>
    <row r="185" spans="1:7" ht="51.75" customHeight="1" x14ac:dyDescent="0.3">
      <c r="A185" s="218">
        <v>902</v>
      </c>
      <c r="B185" s="212" t="s">
        <v>587</v>
      </c>
      <c r="C185" s="212" t="s">
        <v>297</v>
      </c>
      <c r="D185" s="212" t="s">
        <v>298</v>
      </c>
      <c r="E185" s="212"/>
      <c r="F185" s="212"/>
      <c r="G185" s="213" t="s">
        <v>541</v>
      </c>
    </row>
    <row r="186" spans="1:7" ht="165" customHeight="1" x14ac:dyDescent="0.3">
      <c r="A186" s="218">
        <v>905</v>
      </c>
      <c r="B186" s="212" t="s">
        <v>388</v>
      </c>
      <c r="C186" s="212" t="s">
        <v>295</v>
      </c>
      <c r="D186" s="212" t="s">
        <v>296</v>
      </c>
      <c r="E186" s="215" t="s">
        <v>446</v>
      </c>
      <c r="F186" s="212"/>
      <c r="G186" s="213" t="s">
        <v>598</v>
      </c>
    </row>
    <row r="187" spans="1:7" ht="52.8" x14ac:dyDescent="0.3">
      <c r="A187" s="218">
        <v>906</v>
      </c>
      <c r="B187" s="212" t="s">
        <v>389</v>
      </c>
      <c r="C187" s="212" t="s">
        <v>295</v>
      </c>
      <c r="D187" s="212" t="s">
        <v>296</v>
      </c>
      <c r="E187" s="212"/>
      <c r="F187" s="212"/>
      <c r="G187" s="213" t="s">
        <v>599</v>
      </c>
    </row>
    <row r="188" spans="1:7" ht="52.8" x14ac:dyDescent="0.3">
      <c r="A188" s="218">
        <v>909</v>
      </c>
      <c r="B188" s="212" t="s">
        <v>390</v>
      </c>
      <c r="C188" s="212" t="s">
        <v>295</v>
      </c>
      <c r="D188" s="212" t="s">
        <v>296</v>
      </c>
      <c r="E188" s="212"/>
      <c r="F188" s="212"/>
      <c r="G188" s="213" t="s">
        <v>600</v>
      </c>
    </row>
    <row r="189" spans="1:7" ht="52.8" x14ac:dyDescent="0.3">
      <c r="A189" s="218">
        <v>913</v>
      </c>
      <c r="B189" s="212" t="s">
        <v>391</v>
      </c>
      <c r="C189" s="212" t="s">
        <v>295</v>
      </c>
      <c r="D189" s="212" t="s">
        <v>296</v>
      </c>
      <c r="E189" s="212"/>
      <c r="F189" s="212"/>
      <c r="G189" s="213" t="s">
        <v>601</v>
      </c>
    </row>
    <row r="190" spans="1:7" ht="52.8" x14ac:dyDescent="0.3">
      <c r="A190" s="218">
        <v>914</v>
      </c>
      <c r="B190" s="212" t="s">
        <v>392</v>
      </c>
      <c r="C190" s="212" t="s">
        <v>295</v>
      </c>
      <c r="D190" s="212" t="s">
        <v>296</v>
      </c>
      <c r="E190" s="212"/>
      <c r="F190" s="212"/>
      <c r="G190" s="213" t="s">
        <v>602</v>
      </c>
    </row>
    <row r="191" spans="1:7" ht="52.8" x14ac:dyDescent="0.3">
      <c r="A191" s="218">
        <v>915</v>
      </c>
      <c r="B191" s="212" t="s">
        <v>393</v>
      </c>
      <c r="C191" s="212" t="s">
        <v>295</v>
      </c>
      <c r="D191" s="212" t="s">
        <v>296</v>
      </c>
      <c r="E191" s="212"/>
      <c r="F191" s="212"/>
      <c r="G191" s="213" t="s">
        <v>603</v>
      </c>
    </row>
    <row r="192" spans="1:7" ht="52.8" x14ac:dyDescent="0.3">
      <c r="A192" s="218">
        <v>916</v>
      </c>
      <c r="B192" s="212" t="s">
        <v>394</v>
      </c>
      <c r="C192" s="212" t="s">
        <v>295</v>
      </c>
      <c r="D192" s="212" t="s">
        <v>296</v>
      </c>
      <c r="E192" s="212"/>
      <c r="F192" s="212"/>
      <c r="G192" s="213" t="s">
        <v>631</v>
      </c>
    </row>
    <row r="193" spans="1:7" ht="52.8" x14ac:dyDescent="0.3">
      <c r="A193" s="218">
        <v>921</v>
      </c>
      <c r="B193" s="212" t="s">
        <v>588</v>
      </c>
      <c r="C193" s="212" t="s">
        <v>295</v>
      </c>
      <c r="D193" s="212" t="s">
        <v>296</v>
      </c>
      <c r="E193" s="212"/>
      <c r="F193" s="212"/>
      <c r="G193" s="213" t="s">
        <v>632</v>
      </c>
    </row>
    <row r="194" spans="1:7" ht="52.8" x14ac:dyDescent="0.3">
      <c r="A194" s="218">
        <v>922</v>
      </c>
      <c r="B194" s="212" t="s">
        <v>590</v>
      </c>
      <c r="C194" s="212" t="s">
        <v>295</v>
      </c>
      <c r="D194" s="212" t="s">
        <v>296</v>
      </c>
      <c r="E194" s="212"/>
      <c r="F194" s="212"/>
      <c r="G194" s="213" t="s">
        <v>540</v>
      </c>
    </row>
    <row r="195" spans="1:7" ht="52.8" x14ac:dyDescent="0.3">
      <c r="A195" s="218">
        <v>923</v>
      </c>
      <c r="B195" s="212" t="s">
        <v>589</v>
      </c>
      <c r="C195" s="212" t="s">
        <v>295</v>
      </c>
      <c r="D195" s="212" t="s">
        <v>296</v>
      </c>
      <c r="E195" s="212"/>
      <c r="F195" s="212"/>
      <c r="G195" s="213" t="s">
        <v>539</v>
      </c>
    </row>
    <row r="196" spans="1:7" ht="52.8" x14ac:dyDescent="0.3">
      <c r="A196" s="218">
        <v>924</v>
      </c>
      <c r="B196" s="212" t="s">
        <v>575</v>
      </c>
      <c r="C196" s="212" t="s">
        <v>295</v>
      </c>
      <c r="D196" s="212" t="s">
        <v>296</v>
      </c>
      <c r="E196" s="212"/>
      <c r="F196" s="212"/>
      <c r="G196" s="213" t="s">
        <v>538</v>
      </c>
    </row>
    <row r="197" spans="1:7" ht="52.8" x14ac:dyDescent="0.3">
      <c r="A197" s="218">
        <v>925</v>
      </c>
      <c r="B197" s="212" t="s">
        <v>591</v>
      </c>
      <c r="C197" s="212" t="s">
        <v>295</v>
      </c>
      <c r="D197" s="212" t="s">
        <v>296</v>
      </c>
      <c r="E197" s="212"/>
      <c r="F197" s="212"/>
      <c r="G197" s="213" t="s">
        <v>537</v>
      </c>
    </row>
    <row r="198" spans="1:7" ht="52.8" x14ac:dyDescent="0.3">
      <c r="A198" s="218">
        <v>926</v>
      </c>
      <c r="B198" s="212" t="s">
        <v>574</v>
      </c>
      <c r="C198" s="212" t="s">
        <v>295</v>
      </c>
      <c r="D198" s="212" t="s">
        <v>296</v>
      </c>
      <c r="E198" s="212"/>
      <c r="F198" s="212"/>
      <c r="G198" s="213" t="s">
        <v>536</v>
      </c>
    </row>
    <row r="199" spans="1:7" ht="52.8" x14ac:dyDescent="0.3">
      <c r="A199" s="218">
        <v>931</v>
      </c>
      <c r="B199" s="212" t="s">
        <v>573</v>
      </c>
      <c r="C199" s="212" t="s">
        <v>295</v>
      </c>
      <c r="D199" s="212" t="s">
        <v>296</v>
      </c>
      <c r="E199" s="212"/>
      <c r="F199" s="212"/>
      <c r="G199" s="213" t="s">
        <v>535</v>
      </c>
    </row>
    <row r="200" spans="1:7" ht="52.8" x14ac:dyDescent="0.3">
      <c r="A200" s="218">
        <v>932</v>
      </c>
      <c r="B200" s="212" t="s">
        <v>592</v>
      </c>
      <c r="C200" s="212" t="s">
        <v>295</v>
      </c>
      <c r="D200" s="212" t="s">
        <v>296</v>
      </c>
      <c r="E200" s="212"/>
      <c r="F200" s="212"/>
      <c r="G200" s="213" t="s">
        <v>534</v>
      </c>
    </row>
    <row r="201" spans="1:7" ht="52.8" x14ac:dyDescent="0.3">
      <c r="A201" s="218">
        <v>933</v>
      </c>
      <c r="B201" s="212" t="s">
        <v>572</v>
      </c>
      <c r="C201" s="212" t="s">
        <v>295</v>
      </c>
      <c r="D201" s="212" t="s">
        <v>296</v>
      </c>
      <c r="E201" s="212"/>
      <c r="F201" s="212"/>
      <c r="G201" s="213" t="s">
        <v>533</v>
      </c>
    </row>
    <row r="202" spans="1:7" ht="52.8" x14ac:dyDescent="0.3">
      <c r="A202" s="218">
        <v>934</v>
      </c>
      <c r="B202" s="212" t="s">
        <v>571</v>
      </c>
      <c r="C202" s="212" t="s">
        <v>295</v>
      </c>
      <c r="D202" s="212" t="s">
        <v>296</v>
      </c>
      <c r="E202" s="212"/>
      <c r="F202" s="212"/>
      <c r="G202" s="213" t="s">
        <v>532</v>
      </c>
    </row>
    <row r="203" spans="1:7" ht="52.8" x14ac:dyDescent="0.3">
      <c r="A203" s="218">
        <v>939</v>
      </c>
      <c r="B203" s="212" t="s">
        <v>570</v>
      </c>
      <c r="C203" s="212" t="s">
        <v>295</v>
      </c>
      <c r="D203" s="212" t="s">
        <v>296</v>
      </c>
      <c r="E203" s="212"/>
      <c r="F203" s="212"/>
      <c r="G203" s="213" t="s">
        <v>531</v>
      </c>
    </row>
    <row r="204" spans="1:7" ht="52.8" x14ac:dyDescent="0.3">
      <c r="A204" s="218">
        <v>941</v>
      </c>
      <c r="B204" s="212" t="s">
        <v>568</v>
      </c>
      <c r="C204" s="212" t="s">
        <v>295</v>
      </c>
      <c r="D204" s="212" t="s">
        <v>296</v>
      </c>
      <c r="E204" s="212"/>
      <c r="F204" s="212"/>
      <c r="G204" s="213" t="s">
        <v>528</v>
      </c>
    </row>
    <row r="205" spans="1:7" ht="52.8" x14ac:dyDescent="0.3">
      <c r="A205" s="218">
        <v>942</v>
      </c>
      <c r="B205" s="212" t="s">
        <v>569</v>
      </c>
      <c r="C205" s="212" t="s">
        <v>295</v>
      </c>
      <c r="D205" s="212" t="s">
        <v>296</v>
      </c>
      <c r="E205" s="212"/>
      <c r="F205" s="212"/>
      <c r="G205" s="213" t="s">
        <v>529</v>
      </c>
    </row>
    <row r="206" spans="1:7" ht="52.8" x14ac:dyDescent="0.3">
      <c r="A206" s="218">
        <v>943</v>
      </c>
      <c r="B206" s="212" t="s">
        <v>567</v>
      </c>
      <c r="C206" s="212" t="s">
        <v>295</v>
      </c>
      <c r="D206" s="212" t="s">
        <v>296</v>
      </c>
      <c r="E206" s="212"/>
      <c r="F206" s="212"/>
      <c r="G206" s="213" t="s">
        <v>530</v>
      </c>
    </row>
    <row r="207" spans="1:7" ht="52.8" x14ac:dyDescent="0.3">
      <c r="A207" s="218">
        <v>944</v>
      </c>
      <c r="B207" s="212" t="s">
        <v>593</v>
      </c>
      <c r="C207" s="212" t="s">
        <v>295</v>
      </c>
      <c r="D207" s="212" t="s">
        <v>296</v>
      </c>
      <c r="E207" s="212"/>
      <c r="F207" s="212"/>
      <c r="G207" s="213" t="s">
        <v>527</v>
      </c>
    </row>
    <row r="208" spans="1:7" ht="52.8" x14ac:dyDescent="0.3">
      <c r="A208" s="218">
        <v>945</v>
      </c>
      <c r="B208" s="212" t="s">
        <v>566</v>
      </c>
      <c r="C208" s="212" t="s">
        <v>295</v>
      </c>
      <c r="D208" s="212" t="s">
        <v>296</v>
      </c>
      <c r="E208" s="212"/>
      <c r="F208" s="212"/>
      <c r="G208" s="213" t="s">
        <v>526</v>
      </c>
    </row>
    <row r="209" spans="1:7" ht="52.8" x14ac:dyDescent="0.3">
      <c r="A209" s="218">
        <v>947</v>
      </c>
      <c r="B209" s="212" t="s">
        <v>565</v>
      </c>
      <c r="C209" s="212" t="s">
        <v>295</v>
      </c>
      <c r="D209" s="212" t="s">
        <v>296</v>
      </c>
      <c r="E209" s="212"/>
      <c r="F209" s="212"/>
      <c r="G209" s="213" t="s">
        <v>525</v>
      </c>
    </row>
    <row r="210" spans="1:7" ht="52.8" x14ac:dyDescent="0.3">
      <c r="A210" s="218">
        <v>948</v>
      </c>
      <c r="B210" s="212" t="s">
        <v>594</v>
      </c>
      <c r="C210" s="212" t="s">
        <v>295</v>
      </c>
      <c r="D210" s="212" t="s">
        <v>296</v>
      </c>
      <c r="E210" s="212"/>
      <c r="F210" s="212"/>
      <c r="G210" s="213" t="s">
        <v>524</v>
      </c>
    </row>
    <row r="211" spans="1:7" ht="52.8" x14ac:dyDescent="0.3">
      <c r="A211" s="218">
        <v>953</v>
      </c>
      <c r="B211" s="212" t="s">
        <v>400</v>
      </c>
      <c r="C211" s="212" t="s">
        <v>295</v>
      </c>
      <c r="D211" s="212" t="s">
        <v>296</v>
      </c>
      <c r="E211" s="212"/>
      <c r="F211" s="212"/>
      <c r="G211" s="213" t="s">
        <v>523</v>
      </c>
    </row>
    <row r="212" spans="1:7" ht="52.8" x14ac:dyDescent="0.3">
      <c r="A212" s="218">
        <v>954</v>
      </c>
      <c r="B212" s="212" t="s">
        <v>397</v>
      </c>
      <c r="C212" s="212" t="s">
        <v>295</v>
      </c>
      <c r="D212" s="212" t="s">
        <v>296</v>
      </c>
      <c r="E212" s="212"/>
      <c r="F212" s="212"/>
      <c r="G212" s="213" t="s">
        <v>522</v>
      </c>
    </row>
    <row r="213" spans="1:7" ht="52.8" x14ac:dyDescent="0.3">
      <c r="A213" s="218">
        <v>955</v>
      </c>
      <c r="B213" s="212" t="s">
        <v>398</v>
      </c>
      <c r="C213" s="212" t="s">
        <v>295</v>
      </c>
      <c r="D213" s="212" t="s">
        <v>296</v>
      </c>
      <c r="E213" s="212"/>
      <c r="F213" s="212"/>
      <c r="G213" s="213" t="s">
        <v>521</v>
      </c>
    </row>
    <row r="214" spans="1:7" ht="52.8" x14ac:dyDescent="0.3">
      <c r="A214" s="218">
        <v>956</v>
      </c>
      <c r="B214" s="212" t="s">
        <v>399</v>
      </c>
      <c r="C214" s="212" t="s">
        <v>295</v>
      </c>
      <c r="D214" s="212" t="s">
        <v>296</v>
      </c>
      <c r="E214" s="212"/>
      <c r="F214" s="212"/>
      <c r="G214" s="213" t="s">
        <v>520</v>
      </c>
    </row>
    <row r="215" spans="1:7" ht="52.8" x14ac:dyDescent="0.3">
      <c r="A215" s="218">
        <v>961</v>
      </c>
      <c r="B215" s="212" t="s">
        <v>564</v>
      </c>
      <c r="C215" s="212" t="s">
        <v>295</v>
      </c>
      <c r="D215" s="212" t="s">
        <v>296</v>
      </c>
      <c r="E215" s="212"/>
      <c r="F215" s="212"/>
      <c r="G215" s="213" t="s">
        <v>519</v>
      </c>
    </row>
    <row r="216" spans="1:7" ht="52.8" x14ac:dyDescent="0.3">
      <c r="A216" s="218">
        <v>962</v>
      </c>
      <c r="B216" s="212" t="s">
        <v>563</v>
      </c>
      <c r="C216" s="212" t="s">
        <v>295</v>
      </c>
      <c r="D216" s="212" t="s">
        <v>296</v>
      </c>
      <c r="E216" s="212"/>
      <c r="F216" s="212"/>
      <c r="G216" s="213" t="s">
        <v>518</v>
      </c>
    </row>
    <row r="217" spans="1:7" ht="52.8" x14ac:dyDescent="0.3">
      <c r="A217" s="218">
        <v>963</v>
      </c>
      <c r="B217" s="212" t="s">
        <v>562</v>
      </c>
      <c r="C217" s="212" t="s">
        <v>295</v>
      </c>
      <c r="D217" s="212" t="s">
        <v>296</v>
      </c>
      <c r="E217" s="212"/>
      <c r="F217" s="212"/>
      <c r="G217" s="213" t="s">
        <v>517</v>
      </c>
    </row>
    <row r="218" spans="1:7" ht="52.8" x14ac:dyDescent="0.3">
      <c r="A218" s="218">
        <v>964</v>
      </c>
      <c r="B218" s="212" t="s">
        <v>595</v>
      </c>
      <c r="C218" s="212" t="s">
        <v>295</v>
      </c>
      <c r="D218" s="212" t="s">
        <v>296</v>
      </c>
      <c r="E218" s="212"/>
      <c r="F218" s="212"/>
      <c r="G218" s="213" t="s">
        <v>516</v>
      </c>
    </row>
    <row r="219" spans="1:7" ht="52.8" x14ac:dyDescent="0.3">
      <c r="A219" s="218">
        <v>965</v>
      </c>
      <c r="B219" s="212" t="s">
        <v>561</v>
      </c>
      <c r="C219" s="212" t="s">
        <v>295</v>
      </c>
      <c r="D219" s="212" t="s">
        <v>296</v>
      </c>
      <c r="E219" s="212"/>
      <c r="F219" s="212"/>
      <c r="G219" s="213" t="s">
        <v>514</v>
      </c>
    </row>
    <row r="220" spans="1:7" ht="52.8" x14ac:dyDescent="0.3">
      <c r="A220" s="218">
        <v>966</v>
      </c>
      <c r="B220" s="212" t="s">
        <v>560</v>
      </c>
      <c r="C220" s="212" t="s">
        <v>295</v>
      </c>
      <c r="D220" s="212" t="s">
        <v>296</v>
      </c>
      <c r="E220" s="212"/>
      <c r="F220" s="212"/>
      <c r="G220" s="213" t="s">
        <v>515</v>
      </c>
    </row>
    <row r="221" spans="1:7" ht="52.8" x14ac:dyDescent="0.3">
      <c r="A221" s="218">
        <v>967</v>
      </c>
      <c r="B221" s="212" t="s">
        <v>596</v>
      </c>
      <c r="C221" s="212" t="s">
        <v>295</v>
      </c>
      <c r="D221" s="212" t="s">
        <v>296</v>
      </c>
      <c r="E221" s="212"/>
      <c r="F221" s="212"/>
      <c r="G221" s="213" t="s">
        <v>513</v>
      </c>
    </row>
    <row r="222" spans="1:7" ht="52.8" x14ac:dyDescent="0.3">
      <c r="A222" s="218">
        <v>968</v>
      </c>
      <c r="B222" s="212" t="s">
        <v>559</v>
      </c>
      <c r="C222" s="212" t="s">
        <v>295</v>
      </c>
      <c r="D222" s="212" t="s">
        <v>296</v>
      </c>
      <c r="E222" s="212"/>
      <c r="F222" s="212"/>
      <c r="G222" s="213" t="s">
        <v>512</v>
      </c>
    </row>
    <row r="223" spans="1:7" ht="52.8" x14ac:dyDescent="0.3">
      <c r="A223" s="218">
        <v>971</v>
      </c>
      <c r="B223" s="212" t="s">
        <v>558</v>
      </c>
      <c r="C223" s="212" t="s">
        <v>295</v>
      </c>
      <c r="D223" s="212" t="s">
        <v>296</v>
      </c>
      <c r="E223" s="212"/>
      <c r="F223" s="212"/>
      <c r="G223" s="213" t="s">
        <v>511</v>
      </c>
    </row>
    <row r="224" spans="1:7" ht="52.8" x14ac:dyDescent="0.3">
      <c r="A224" s="218">
        <v>972</v>
      </c>
      <c r="B224" s="212" t="s">
        <v>557</v>
      </c>
      <c r="C224" s="212" t="s">
        <v>295</v>
      </c>
      <c r="D224" s="212" t="s">
        <v>296</v>
      </c>
      <c r="E224" s="212"/>
      <c r="F224" s="212"/>
      <c r="G224" s="213" t="s">
        <v>510</v>
      </c>
    </row>
    <row r="225" spans="1:7" ht="52.8" x14ac:dyDescent="0.3">
      <c r="A225" s="218">
        <v>973</v>
      </c>
      <c r="B225" s="212" t="s">
        <v>555</v>
      </c>
      <c r="C225" s="212" t="s">
        <v>295</v>
      </c>
      <c r="D225" s="212" t="s">
        <v>296</v>
      </c>
      <c r="E225" s="212"/>
      <c r="F225" s="212"/>
      <c r="G225" s="213" t="s">
        <v>509</v>
      </c>
    </row>
    <row r="226" spans="1:7" ht="52.8" x14ac:dyDescent="0.3">
      <c r="A226" s="218">
        <v>974</v>
      </c>
      <c r="B226" s="212" t="s">
        <v>554</v>
      </c>
      <c r="C226" s="212" t="s">
        <v>295</v>
      </c>
      <c r="D226" s="212" t="s">
        <v>296</v>
      </c>
      <c r="E226" s="212"/>
      <c r="F226" s="212"/>
      <c r="G226" s="213" t="s">
        <v>604</v>
      </c>
    </row>
    <row r="227" spans="1:7" ht="49.5" customHeight="1" x14ac:dyDescent="0.3">
      <c r="A227" s="218">
        <v>975</v>
      </c>
      <c r="B227" s="212" t="s">
        <v>556</v>
      </c>
      <c r="C227" s="212" t="s">
        <v>295</v>
      </c>
      <c r="D227" s="212" t="s">
        <v>296</v>
      </c>
      <c r="E227" s="212"/>
      <c r="F227" s="212"/>
      <c r="G227" s="213" t="s">
        <v>605</v>
      </c>
    </row>
    <row r="228" spans="1:7" ht="50.25" customHeight="1" x14ac:dyDescent="0.3">
      <c r="A228" s="218">
        <v>976</v>
      </c>
      <c r="B228" s="212" t="s">
        <v>410</v>
      </c>
      <c r="C228" s="212" t="s">
        <v>295</v>
      </c>
      <c r="D228" s="212" t="s">
        <v>296</v>
      </c>
      <c r="E228" s="212"/>
      <c r="F228" s="212"/>
      <c r="G228" s="213" t="s">
        <v>597</v>
      </c>
    </row>
    <row r="229" spans="1:7" ht="72" customHeight="1" x14ac:dyDescent="0.3">
      <c r="A229" s="218">
        <v>978</v>
      </c>
      <c r="B229" s="212" t="s">
        <v>553</v>
      </c>
      <c r="C229" s="212" t="s">
        <v>295</v>
      </c>
      <c r="D229" s="212" t="s">
        <v>296</v>
      </c>
      <c r="E229" s="212"/>
      <c r="F229" s="212"/>
      <c r="G229" s="213" t="s">
        <v>508</v>
      </c>
    </row>
    <row r="230" spans="1:7" ht="66" x14ac:dyDescent="0.3">
      <c r="A230" s="218">
        <v>979</v>
      </c>
      <c r="B230" s="212" t="s">
        <v>552</v>
      </c>
      <c r="C230" s="212" t="s">
        <v>295</v>
      </c>
      <c r="D230" s="212" t="s">
        <v>296</v>
      </c>
      <c r="E230" s="212"/>
      <c r="F230" s="212"/>
      <c r="G230" s="213" t="s">
        <v>507</v>
      </c>
    </row>
    <row r="231" spans="1:7" ht="52.8" x14ac:dyDescent="0.3">
      <c r="A231" s="218">
        <v>981</v>
      </c>
      <c r="B231" s="212" t="s">
        <v>551</v>
      </c>
      <c r="C231" s="212" t="s">
        <v>295</v>
      </c>
      <c r="D231" s="212" t="s">
        <v>296</v>
      </c>
      <c r="E231" s="212"/>
      <c r="F231" s="212"/>
      <c r="G231" s="213" t="s">
        <v>506</v>
      </c>
    </row>
    <row r="232" spans="1:7" ht="52.8" x14ac:dyDescent="0.3">
      <c r="A232" s="218">
        <v>982</v>
      </c>
      <c r="B232" s="212" t="s">
        <v>550</v>
      </c>
      <c r="C232" s="212" t="s">
        <v>295</v>
      </c>
      <c r="D232" s="212" t="s">
        <v>296</v>
      </c>
      <c r="E232" s="212"/>
      <c r="F232" s="212"/>
      <c r="G232" s="213" t="s">
        <v>505</v>
      </c>
    </row>
    <row r="233" spans="1:7" ht="52.8" x14ac:dyDescent="0.3">
      <c r="A233" s="218">
        <v>983</v>
      </c>
      <c r="B233" s="212" t="s">
        <v>549</v>
      </c>
      <c r="C233" s="212" t="s">
        <v>295</v>
      </c>
      <c r="D233" s="212" t="s">
        <v>296</v>
      </c>
      <c r="E233" s="212"/>
      <c r="F233" s="212"/>
      <c r="G233" s="213" t="s">
        <v>504</v>
      </c>
    </row>
    <row r="234" spans="1:7" ht="52.8" x14ac:dyDescent="0.3">
      <c r="A234" s="218">
        <v>984</v>
      </c>
      <c r="B234" s="212" t="s">
        <v>548</v>
      </c>
      <c r="C234" s="212" t="s">
        <v>295</v>
      </c>
      <c r="D234" s="212" t="s">
        <v>296</v>
      </c>
      <c r="E234" s="212"/>
      <c r="F234" s="212"/>
      <c r="G234" s="213" t="s">
        <v>503</v>
      </c>
    </row>
    <row r="235" spans="1:7" ht="52.8" x14ac:dyDescent="0.3">
      <c r="A235" s="218">
        <v>985</v>
      </c>
      <c r="B235" s="212" t="s">
        <v>367</v>
      </c>
      <c r="C235" s="212" t="s">
        <v>295</v>
      </c>
      <c r="D235" s="212" t="s">
        <v>296</v>
      </c>
      <c r="E235" s="212"/>
      <c r="F235" s="212"/>
      <c r="G235" s="213" t="s">
        <v>502</v>
      </c>
    </row>
    <row r="236" spans="1:7" ht="52.8" x14ac:dyDescent="0.3">
      <c r="A236" s="218">
        <v>986</v>
      </c>
      <c r="B236" s="212" t="s">
        <v>368</v>
      </c>
      <c r="C236" s="212" t="s">
        <v>295</v>
      </c>
      <c r="D236" s="212" t="s">
        <v>296</v>
      </c>
      <c r="E236" s="212"/>
      <c r="F236" s="212"/>
      <c r="G236" s="213" t="s">
        <v>501</v>
      </c>
    </row>
    <row r="237" spans="1:7" ht="52.8" x14ac:dyDescent="0.3">
      <c r="A237" s="218">
        <v>991</v>
      </c>
      <c r="B237" s="212" t="s">
        <v>369</v>
      </c>
      <c r="C237" s="212" t="s">
        <v>295</v>
      </c>
      <c r="D237" s="212" t="s">
        <v>296</v>
      </c>
      <c r="E237" s="212"/>
      <c r="F237" s="212"/>
      <c r="G237" s="213" t="s">
        <v>500</v>
      </c>
    </row>
    <row r="238" spans="1:7" ht="52.8" x14ac:dyDescent="0.3">
      <c r="A238" s="218">
        <v>992</v>
      </c>
      <c r="B238" s="212" t="s">
        <v>370</v>
      </c>
      <c r="C238" s="212" t="s">
        <v>295</v>
      </c>
      <c r="D238" s="212" t="s">
        <v>296</v>
      </c>
      <c r="E238" s="212"/>
      <c r="F238" s="212"/>
      <c r="G238" s="213" t="s">
        <v>499</v>
      </c>
    </row>
    <row r="239" spans="1:7" ht="52.8" x14ac:dyDescent="0.3">
      <c r="A239" s="218">
        <v>993</v>
      </c>
      <c r="B239" s="212" t="s">
        <v>371</v>
      </c>
      <c r="C239" s="212" t="s">
        <v>295</v>
      </c>
      <c r="D239" s="212" t="s">
        <v>296</v>
      </c>
      <c r="E239" s="212"/>
      <c r="F239" s="212"/>
      <c r="G239" s="213" t="s">
        <v>498</v>
      </c>
    </row>
    <row r="240" spans="1:7" ht="52.8" x14ac:dyDescent="0.3">
      <c r="A240" s="218">
        <v>994</v>
      </c>
      <c r="B240" s="212" t="s">
        <v>372</v>
      </c>
      <c r="C240" s="212" t="s">
        <v>295</v>
      </c>
      <c r="D240" s="212" t="s">
        <v>296</v>
      </c>
      <c r="E240" s="212"/>
      <c r="F240" s="212"/>
      <c r="G240" s="213" t="s">
        <v>497</v>
      </c>
    </row>
    <row r="241" spans="1:7" ht="26.4" x14ac:dyDescent="0.3">
      <c r="A241" s="218">
        <v>999</v>
      </c>
      <c r="B241" s="212" t="s">
        <v>373</v>
      </c>
      <c r="C241" s="212"/>
      <c r="D241" s="212"/>
      <c r="E241" s="212"/>
      <c r="F241" s="212"/>
      <c r="G241" s="213"/>
    </row>
    <row r="242" spans="1:7" x14ac:dyDescent="0.3">
      <c r="A242" s="11"/>
      <c r="B242" s="11"/>
      <c r="C242" s="11"/>
      <c r="D242" s="11"/>
      <c r="E242" s="11"/>
      <c r="F242" s="11"/>
      <c r="G242" s="11"/>
    </row>
    <row r="243" spans="1:7" x14ac:dyDescent="0.3">
      <c r="A243" s="11"/>
      <c r="B243" s="11"/>
      <c r="C243" s="11"/>
      <c r="D243" s="11"/>
      <c r="E243" s="11"/>
      <c r="F243" s="11"/>
      <c r="G243" s="11"/>
    </row>
    <row r="244" spans="1:7" x14ac:dyDescent="0.3">
      <c r="A244" s="11"/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</vt:lpstr>
      <vt:lpstr>Inventarizace účtů</vt:lpstr>
      <vt:lpstr>Rozvaha, podrozvaha</vt:lpstr>
      <vt:lpstr> Komentář k inventarizaci účtů</vt:lpstr>
      <vt:lpstr>'Inventarizace účtů'!Oblast_tisku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2025-11-28T12:27:32Z</dcterms:modified>
</cp:coreProperties>
</file>