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iv_groups\OEZI\OPRK\Dotace_2026\1. vlna\416 Podpora sportovní infrastruktury Lída V\ZK\"/>
    </mc:Choice>
  </mc:AlternateContent>
  <xr:revisionPtr revIDLastSave="0" documentId="13_ncr:1_{0FA5ED5E-63C1-4645-9B0A-5C6E5FFB413B}" xr6:coauthVersionLast="47" xr6:coauthVersionMax="47" xr10:uidLastSave="{00000000-0000-0000-0000-000000000000}"/>
  <bookViews>
    <workbookView xWindow="-120" yWindow="-120" windowWidth="29040" windowHeight="15720" xr2:uid="{A80899ED-02C9-4918-B212-644B05FBC521}"/>
  </bookViews>
  <sheets>
    <sheet name="List1" sheetId="1" r:id="rId1"/>
  </sheets>
  <definedNames>
    <definedName name="_xlnm._FilterDatabase" localSheetId="0" hidden="1">List1!$A$15:$U$15</definedName>
    <definedName name="_xlnm.Print_Titles" localSheetId="0">List1!$15:$15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H144" i="1"/>
  <c r="G137" i="1"/>
  <c r="T17" i="1" l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16" i="1"/>
  <c r="T136" i="1" l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H135" i="1"/>
  <c r="H134" i="1"/>
  <c r="H133" i="1"/>
  <c r="H132" i="1"/>
  <c r="H131" i="1"/>
  <c r="H130" i="1"/>
  <c r="H128" i="1"/>
  <c r="H127" i="1"/>
  <c r="H126" i="1"/>
  <c r="H123" i="1"/>
  <c r="H121" i="1"/>
  <c r="H120" i="1"/>
  <c r="H119" i="1"/>
  <c r="H117" i="1"/>
  <c r="H116" i="1"/>
  <c r="H114" i="1"/>
  <c r="H113" i="1"/>
  <c r="H112" i="1"/>
  <c r="H111" i="1"/>
  <c r="H110" i="1"/>
  <c r="H109" i="1"/>
  <c r="H108" i="1"/>
  <c r="H107" i="1"/>
  <c r="H104" i="1"/>
  <c r="H103" i="1"/>
  <c r="H101" i="1"/>
  <c r="H100" i="1"/>
  <c r="H98" i="1"/>
  <c r="H96" i="1"/>
  <c r="H94" i="1"/>
  <c r="H93" i="1"/>
  <c r="H92" i="1"/>
  <c r="H91" i="1"/>
  <c r="H90" i="1"/>
  <c r="H88" i="1"/>
  <c r="H87" i="1"/>
  <c r="H86" i="1"/>
  <c r="H85" i="1"/>
  <c r="H82" i="1"/>
  <c r="H81" i="1"/>
  <c r="H79" i="1"/>
  <c r="H76" i="1"/>
  <c r="H75" i="1"/>
  <c r="H73" i="1"/>
  <c r="H72" i="1"/>
  <c r="H70" i="1"/>
  <c r="H69" i="1"/>
  <c r="H68" i="1"/>
  <c r="H67" i="1"/>
  <c r="H66" i="1"/>
  <c r="H63" i="1"/>
  <c r="H62" i="1"/>
  <c r="H59" i="1"/>
  <c r="H57" i="1"/>
  <c r="H56" i="1"/>
  <c r="H55" i="1"/>
  <c r="H53" i="1"/>
  <c r="H52" i="1"/>
  <c r="H48" i="1"/>
  <c r="H47" i="1"/>
  <c r="H46" i="1"/>
  <c r="H45" i="1"/>
  <c r="H41" i="1"/>
  <c r="H40" i="1"/>
  <c r="H39" i="1"/>
  <c r="H37" i="1"/>
  <c r="H36" i="1"/>
  <c r="H35" i="1"/>
  <c r="H34" i="1"/>
  <c r="H33" i="1"/>
  <c r="H31" i="1"/>
  <c r="H30" i="1"/>
  <c r="H29" i="1"/>
  <c r="H28" i="1"/>
  <c r="H27" i="1"/>
  <c r="H26" i="1"/>
  <c r="H24" i="1"/>
  <c r="H22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<sst xmlns="http://schemas.openxmlformats.org/spreadsheetml/2006/main" count="570" uniqueCount="350">
  <si>
    <t>Celkové náklady</t>
  </si>
  <si>
    <t>Poř. číslo</t>
  </si>
  <si>
    <t>Žadatel</t>
  </si>
  <si>
    <t>Obec/město</t>
  </si>
  <si>
    <t>Název projektu</t>
  </si>
  <si>
    <t>Stav žádosti</t>
  </si>
  <si>
    <t>FC Vlachovo Březí, z.s.</t>
  </si>
  <si>
    <t>Vlachovo Březí</t>
  </si>
  <si>
    <t>Vybavení sportoviště FC Vlachovo Březí, z.s. - pořízení traktoru na sečení trávy</t>
  </si>
  <si>
    <t>evidována - kompletní</t>
  </si>
  <si>
    <t>Obec Drahonice</t>
  </si>
  <si>
    <t>Drahonice</t>
  </si>
  <si>
    <t>Sportovní vybavení a zařízení - Drahonice</t>
  </si>
  <si>
    <t>FC Bechyně, z.s.</t>
  </si>
  <si>
    <t>Bechyně</t>
  </si>
  <si>
    <t>Vybavení šaten po rekonstrukci a zakoupení smykovací sítě pro úpravu hřišť a zakoupení bezpečnostních branek pro mládež</t>
  </si>
  <si>
    <t>Sportovní klub Zliv, z.s.</t>
  </si>
  <si>
    <t>Zliv</t>
  </si>
  <si>
    <t>Nákup zahradního traktoru pro údržbu sportovních ploch SK Zliv</t>
  </si>
  <si>
    <t>Hluboká v pohybu - sportovní a kulturní spolek</t>
  </si>
  <si>
    <t>Hluboká nad Vltavou</t>
  </si>
  <si>
    <t>Obnova vybavení Hluboká v pohybu 2026</t>
  </si>
  <si>
    <t>Bike klub Vimperk z.s.</t>
  </si>
  <si>
    <t>Zdíkov</t>
  </si>
  <si>
    <t>Obnova vybavení cyklistického spolku Bike Klub Vimperk z.s.</t>
  </si>
  <si>
    <t>FK METEOR Tábor, spolek</t>
  </si>
  <si>
    <t>Tábor</t>
  </si>
  <si>
    <t>Pořízení zahradního traktoru</t>
  </si>
  <si>
    <t>SK Tučapy, z.s.</t>
  </si>
  <si>
    <t>Tučapy</t>
  </si>
  <si>
    <t>Doplnění sportovního vybavení a obnova vybavení sportovišť</t>
  </si>
  <si>
    <t>TJ Sokol Záblatí, z.s.</t>
  </si>
  <si>
    <t>Záblatí</t>
  </si>
  <si>
    <t>Robotická sekačka - úspora času i prostředků ve prospěch sportu</t>
  </si>
  <si>
    <t>"Sokol Suchdol nad Lužnicí z.s."</t>
  </si>
  <si>
    <t>Suchdol nad Lužnicí</t>
  </si>
  <si>
    <t>Pořízení dvou kusů robotické sekačky SEGWAY X350</t>
  </si>
  <si>
    <t>SK RpL z. s.</t>
  </si>
  <si>
    <t>Staré město pod Landštejnem</t>
  </si>
  <si>
    <t>Pořízení malých trampolín (vybavení)</t>
  </si>
  <si>
    <t>přijata elektronicky</t>
  </si>
  <si>
    <t>Kanoistický klub Otava Strakonice z.s.</t>
  </si>
  <si>
    <t>Strakonice</t>
  </si>
  <si>
    <t>Obnova vybavení a zvýšení kapacity, využitelné v závodní činnosti mládeže</t>
  </si>
  <si>
    <t>FK Tatran Prachatice z.s.</t>
  </si>
  <si>
    <t>Prachatice</t>
  </si>
  <si>
    <t>Obnova vybavení zázemí sportoviště - vybavení kabin_2.etapa</t>
  </si>
  <si>
    <t>Jihočeský krajský svaz ČAK, z.s.</t>
  </si>
  <si>
    <t>České Budějovice</t>
  </si>
  <si>
    <t>Moderní tréninkové vybavení WALLPAD</t>
  </si>
  <si>
    <t>SK Větřní,  z.s.</t>
  </si>
  <si>
    <t>Větřní</t>
  </si>
  <si>
    <t>SK Větřní - sekačka SEGWAY 2026</t>
  </si>
  <si>
    <t>TJ VS Tábor, z.s.</t>
  </si>
  <si>
    <t>Nákup slalomových a sjezdových lodí vyhovujících aktuálním pravidlům ČSKDV a požadavkům závodníků, dovybavení posilovny</t>
  </si>
  <si>
    <t>Tělovýchovná jednota Slavoj Husinec</t>
  </si>
  <si>
    <t>Husinec</t>
  </si>
  <si>
    <t>Pořízení traktoru na sečení trávy</t>
  </si>
  <si>
    <t>SK Karate Český Krumlov z.s.</t>
  </si>
  <si>
    <t>Dolní Třebonín</t>
  </si>
  <si>
    <t>OBNOVA A MODERNIZACE POSILOVACÍHO VYBAVENÍ SPORTOVNÍHO ZÁZEMÍ PRO PŘÍPRAVU MLÁDEŽE A REPREZENTACE</t>
  </si>
  <si>
    <t>Jihočeský krajský svaz ČSMMA, pobočný spolek</t>
  </si>
  <si>
    <t>Tréninkové zápasiště pro MMA</t>
  </si>
  <si>
    <t>FC Písek fotbal z. s.</t>
  </si>
  <si>
    <t>Písek</t>
  </si>
  <si>
    <t>Oprava šaten hráčů FC Písek fotbal z.s.</t>
  </si>
  <si>
    <t>Švábův Hrádek, z. s.</t>
  </si>
  <si>
    <t>Litvínovice</t>
  </si>
  <si>
    <t>Oprava dopadišť šípů.</t>
  </si>
  <si>
    <t>TJ Spartak Sezimovo Ústí z.s.</t>
  </si>
  <si>
    <t>Sezimovo Ústí</t>
  </si>
  <si>
    <t>Obnova bezpečnostního vybavení pro dámská bradla a pořízení průpravného nářadí</t>
  </si>
  <si>
    <t>TJ Spartak Trhové Sviny z.s.</t>
  </si>
  <si>
    <t>Trhové Sviny</t>
  </si>
  <si>
    <t>NEINVESTICE - Obnova vybavení tělocvičny - nákup přeskokového stolu a gym. koberce</t>
  </si>
  <si>
    <t>Robotická sekačka na fotbalové hřiště</t>
  </si>
  <si>
    <t>Česká unie shotokan karate z.s.</t>
  </si>
  <si>
    <t>Vybavení na soutěže 2026</t>
  </si>
  <si>
    <t>SK Rpl z.s.</t>
  </si>
  <si>
    <t>Staré Město pod Landštejnem</t>
  </si>
  <si>
    <t>Obnova vybavení – trampolínový program SK RpL</t>
  </si>
  <si>
    <t>Tělovýchovná jednota Mokré, z.s.</t>
  </si>
  <si>
    <t>Zvýšení kvality údržby sportovního areálu TJ Mokré</t>
  </si>
  <si>
    <t>Merkur České Budějovice z.s.</t>
  </si>
  <si>
    <t>Obnova vybavení specializované gymnastické tělocvičny - Gymcentrum - Nákup žerdí "Fiberflex Pro Club"</t>
  </si>
  <si>
    <t>Jezdecký klub Velmovice, z. s.</t>
  </si>
  <si>
    <t>Chýnov</t>
  </si>
  <si>
    <t>Nákup zařízení na údržbu povrchu jízdárny</t>
  </si>
  <si>
    <t>Obec Horní Stropnice</t>
  </si>
  <si>
    <t>Horní Stropnice</t>
  </si>
  <si>
    <t>Zahradní traktor pro úpravu zelených ploch hřiště</t>
  </si>
  <si>
    <t>Panthers Český Krumlov z. s.</t>
  </si>
  <si>
    <t>Český Krumlov</t>
  </si>
  <si>
    <t>Obnova vybavení a modernizace tréninkového zázemí</t>
  </si>
  <si>
    <t>Autoklub v AČR Bělčice</t>
  </si>
  <si>
    <t>Bělčice</t>
  </si>
  <si>
    <t>Obnova vybavení a modernizace zázemí</t>
  </si>
  <si>
    <t>DAMAI DI HATI oddíl tradičního karate Fudokan České Budějovice, z.s.</t>
  </si>
  <si>
    <t>Římov</t>
  </si>
  <si>
    <t>Zajištění bezpečné tréninkové a závodní plochy pro děti a mládež – tatami a vozíku (jako nezbytné příslušenství)</t>
  </si>
  <si>
    <t>Sportovní spolek Lékařova Lhota</t>
  </si>
  <si>
    <t>Sedlec</t>
  </si>
  <si>
    <t>Modernizace systému vytápění - instalace infratopení</t>
  </si>
  <si>
    <t>Sokol Cehnice z.s.</t>
  </si>
  <si>
    <t>Cehnice</t>
  </si>
  <si>
    <t>Obnova vybavení sportovišťě - výměna sedaček na tribuně</t>
  </si>
  <si>
    <t>FK Slavoj Český Krumlov, z.s.</t>
  </si>
  <si>
    <t>Zkvalitnění údržby sportoviště prostřednictvím pořízení automatické sekačky</t>
  </si>
  <si>
    <t>TJ NETOLICE 1892, z.s.</t>
  </si>
  <si>
    <t>Netolice</t>
  </si>
  <si>
    <t>Pořízení válce pro úpravu kurtů</t>
  </si>
  <si>
    <t>"Hluboká baseball &amp; softball club, z.s."</t>
  </si>
  <si>
    <t>Pořízení robotické sekačky pro údržbu sportovišť v Parku Hluboká</t>
  </si>
  <si>
    <t>Jachetní klub Černá v Pošumaví z.s.</t>
  </si>
  <si>
    <t>Černá v Pošumaví</t>
  </si>
  <si>
    <t>Vybavení šaten</t>
  </si>
  <si>
    <t>Svaz technických sportů Prácheňsko - Sportovně střelecký klub Milevsko z.s.</t>
  </si>
  <si>
    <t>Milevsko</t>
  </si>
  <si>
    <t>Obnova vnitřního vybavení objektu střelnice SSK Milevsko</t>
  </si>
  <si>
    <t>FK Kardašova Řečice 1922 , z.s.</t>
  </si>
  <si>
    <t>Kardašova Řečice</t>
  </si>
  <si>
    <t>SPORTOVNÍ AREÁL  KARDAŠOVA ŘEČICE</t>
  </si>
  <si>
    <t>SK Lhenice, z.s.</t>
  </si>
  <si>
    <t>Lhenice</t>
  </si>
  <si>
    <t>Vybavení prádelny SK Lhenice</t>
  </si>
  <si>
    <t>Sportovní šerm Tábor, z.s.</t>
  </si>
  <si>
    <t>Roudná</t>
  </si>
  <si>
    <t>Pořízení signalizačního vybavení pro sportovní šerm v Jihočeském kraji</t>
  </si>
  <si>
    <t>Coda z. s.</t>
  </si>
  <si>
    <t>Nákup taneční povrchu</t>
  </si>
  <si>
    <t>Gymnastický klub GYMstart České Budějovice z.s.</t>
  </si>
  <si>
    <t>Obnova gymnastického nářadí</t>
  </si>
  <si>
    <t>Obec Šumavské Hoštice</t>
  </si>
  <si>
    <t>Šumavské Hoštice</t>
  </si>
  <si>
    <t>Inovace při sekání fotbalového hřiště</t>
  </si>
  <si>
    <t>Tělovýchovná jednota Rapid Lásenice, spolek.</t>
  </si>
  <si>
    <t>Lásenice</t>
  </si>
  <si>
    <t>Obnova vybavení sportovišť</t>
  </si>
  <si>
    <t>TJ Sokol Stádlec, z.s.</t>
  </si>
  <si>
    <t>Stádlec</t>
  </si>
  <si>
    <t>Obnova vybavení TJ Sokola Stádlec</t>
  </si>
  <si>
    <t>OUTDOOR CLUB HANACE z.s.</t>
  </si>
  <si>
    <t>Obnova vodáckého vybavení a navýšení kapacity dětského vodáckého oddílu HANACE</t>
  </si>
  <si>
    <t>TJ Lokomotiva Veselí nad Lužnicí z.s.</t>
  </si>
  <si>
    <t>Veselí nad Lužnicí</t>
  </si>
  <si>
    <t>Pořízení certifikované dopadové plochy pro sportovní gymnastiku</t>
  </si>
  <si>
    <t>Skiklub Pisek, z.s.</t>
  </si>
  <si>
    <t>Nákup časomíry pro měření dětských lyžařských závodů na území Jihočeského Kraje</t>
  </si>
  <si>
    <t>TJ Dražice, z.s.</t>
  </si>
  <si>
    <t>Dražice</t>
  </si>
  <si>
    <t>Obnova vybavení sportovišť a zázemí TJ Dražice</t>
  </si>
  <si>
    <t>Nákup a instalace ochranné klece pro hod diskem a kladivem</t>
  </si>
  <si>
    <t>Veslařský klub Vajgar, z.s.</t>
  </si>
  <si>
    <t>Jindřichův Hradec</t>
  </si>
  <si>
    <t>Vybavení letní šatny pro sportovce</t>
  </si>
  <si>
    <t>Obnova  vybavení sportovní haly a šatny</t>
  </si>
  <si>
    <t>Jihočeský svaz karate, z.s.</t>
  </si>
  <si>
    <t>Obnova vybavení pro krajské soutěže Jihočeského svazu karate</t>
  </si>
  <si>
    <t>Tělocvičná jednota Sokol České Budějovice</t>
  </si>
  <si>
    <t>Obnova gymnastického vybavení T. J. Sokol České Budějovice</t>
  </si>
  <si>
    <t>FIGHT CLUB z.s.</t>
  </si>
  <si>
    <t>Obnova vybavení tělocvičny na bojové sporty - Veselí nad Lužnicí</t>
  </si>
  <si>
    <t>Nákup nářadí na údržbu antukových kurtů tenis, volejbal, nohejbal</t>
  </si>
  <si>
    <t>FC Velešín, z.s.</t>
  </si>
  <si>
    <t>Velešín</t>
  </si>
  <si>
    <t>Obnova vybavení technických prostředků v zázemí sportoviště FC Velešín z.s</t>
  </si>
  <si>
    <t>Fotbalový klub Protivín, z.s.</t>
  </si>
  <si>
    <t>Protivín</t>
  </si>
  <si>
    <t>Nákup zařízení pro zkvalitnění provozu sportovního areálu</t>
  </si>
  <si>
    <t>FC Chýnov, z.s.</t>
  </si>
  <si>
    <t>obnova vybavení sportoviště jejich zázemí</t>
  </si>
  <si>
    <t>Sportovní klub moderní gymnastika Máj České Budějovice z.s.</t>
  </si>
  <si>
    <t>Pořízení moderních technických prostředků pro komunikaci rozhodčích</t>
  </si>
  <si>
    <t>FBC Štíři České Budějovice, z.s.</t>
  </si>
  <si>
    <t>Pořízení mechanického invalidního sportovního vozíku</t>
  </si>
  <si>
    <t>Aeroklub Strakonice, z. s.</t>
  </si>
  <si>
    <t>Obnova vybavení Sportovního střediska mládeže Aeroklub Strakonice</t>
  </si>
  <si>
    <t>SK RUDOLFOV z.s.</t>
  </si>
  <si>
    <t>Rudolfov</t>
  </si>
  <si>
    <t>Městys Katovice</t>
  </si>
  <si>
    <t>Katovice</t>
  </si>
  <si>
    <t>Sekačka na trávu pro údržbu sportovního areálu</t>
  </si>
  <si>
    <t>Tělovýchovná jednota Sokol Slavonice, z.s.</t>
  </si>
  <si>
    <t>Slavonice</t>
  </si>
  <si>
    <t>Pořízení mobiliáře pro fotbalové rozhodčí a klubovny stadionu.</t>
  </si>
  <si>
    <t>KKJ Týn nad Vltavou, z.s.</t>
  </si>
  <si>
    <t>Týn nad Vltavou</t>
  </si>
  <si>
    <t>Obnova vybavení kanoistické loděnice v Týně nad Vltavou</t>
  </si>
  <si>
    <t>Obec Kestřany</t>
  </si>
  <si>
    <t>Kestřany</t>
  </si>
  <si>
    <t>Obnova a doplnění vybavení sportovního areálu v obci Kestřany</t>
  </si>
  <si>
    <t>LezeTop s.r.o.</t>
  </si>
  <si>
    <t>Pořízení a výměna speciálních lezeckých struktur</t>
  </si>
  <si>
    <t>FK Nebahovy, z.s.</t>
  </si>
  <si>
    <t>Nebahovy</t>
  </si>
  <si>
    <t>Nákup robotické sekačky</t>
  </si>
  <si>
    <t>FK Dačice, z.s.</t>
  </si>
  <si>
    <t>Dačice</t>
  </si>
  <si>
    <t>Nákup robotických sekaček pro fotbalový stadion v Dačicích</t>
  </si>
  <si>
    <t>TJ Jiskra Třeboň, z.s.</t>
  </si>
  <si>
    <t>Třeboň</t>
  </si>
  <si>
    <t>Obnova vybavení posiloven pro suchou přípravu veslařů TJ Jiskra Třeboň 2026</t>
  </si>
  <si>
    <t>TJ Karate České Budějovice z. s.</t>
  </si>
  <si>
    <t>Obnova vybavení  - pomůcky pro trénink dětí a dospělých</t>
  </si>
  <si>
    <t>Karatedo klub TSUNAMI Prachatice, z.s.</t>
  </si>
  <si>
    <t>Vybavení sportoviště</t>
  </si>
  <si>
    <t>Ochranné sítě softball</t>
  </si>
  <si>
    <t>BUDE SPORT, z.s.</t>
  </si>
  <si>
    <t>Pořízení lyžařských trenažérů</t>
  </si>
  <si>
    <t>Tělocvičná jednota Sokol v Táboře</t>
  </si>
  <si>
    <t>Částečná obnova vybavení - žíněnky tatami judo</t>
  </si>
  <si>
    <t>TJ Sokol Sezimovo Ústí, z.s.</t>
  </si>
  <si>
    <t>Robotická sekačka</t>
  </si>
  <si>
    <t>Aktivně s vozíkem z.s.</t>
  </si>
  <si>
    <t>Vytvoření zázemí pro pořádání venkovních parasportovních akcí</t>
  </si>
  <si>
    <t>SKI KLUB ŠUMAVA VIMPERK, z.s.</t>
  </si>
  <si>
    <t>Vimperk</t>
  </si>
  <si>
    <t>Obnova vybavení sportoviště</t>
  </si>
  <si>
    <t>TJ Sokol Římov, z.s.</t>
  </si>
  <si>
    <t>Sekačka na fotbalové hřiště a ostatní sportoviště</t>
  </si>
  <si>
    <t>SK Centrum bojových sportů z.s.</t>
  </si>
  <si>
    <t>Bojový sál</t>
  </si>
  <si>
    <t>SKI - KLUB Strakonice, zapsaný spolek</t>
  </si>
  <si>
    <t>Obnova vybavení lyžařského skladu a zázemí pro lyžaře.</t>
  </si>
  <si>
    <t>TJ Dražejov,  z.s.</t>
  </si>
  <si>
    <t>Vybavení šaten na  sportovišti Na Virtě</t>
  </si>
  <si>
    <t>Tělocvičná jednota Sokol Písek</t>
  </si>
  <si>
    <t>Obnova vybavení sportovního zázemí sportovní haly</t>
  </si>
  <si>
    <t>TJ Jiskra Nová Bystřice, z.s.</t>
  </si>
  <si>
    <t>Nová Bystřice</t>
  </si>
  <si>
    <t>Podpora mládežnického fotbalu v Nové Bystřici</t>
  </si>
  <si>
    <t>Jezdecký spolek Bělčice</t>
  </si>
  <si>
    <t>Podpora a sportovní rozvoj dětí a mládeže v jezdeckém sportu</t>
  </si>
  <si>
    <t>SK SLAVIA ČESKÉ BUDĚJOVICE z.s.</t>
  </si>
  <si>
    <t>Robotická sekačka trávníku hrací plochy</t>
  </si>
  <si>
    <t>Obec Střelské Hoštice</t>
  </si>
  <si>
    <t>Střelské Hoštice</t>
  </si>
  <si>
    <t>Obnova a pořízení nového vybavení malé tělocvičny tělovýchovnými prvky, sportovním povrchem a akumulačními kamny</t>
  </si>
  <si>
    <t>Klub biatlonu Staré Město pod Landštejnem, p.s.</t>
  </si>
  <si>
    <t>Nákup zahradního traktoru</t>
  </si>
  <si>
    <t>TJ Slavoj Ledenice z.s.</t>
  </si>
  <si>
    <t>Ledenice</t>
  </si>
  <si>
    <t>Pořízení vybavení do sportovních šaten</t>
  </si>
  <si>
    <t>Aeroklub České Budějovice, z.s.</t>
  </si>
  <si>
    <t>Hosín</t>
  </si>
  <si>
    <t>Obnova bezpečnostního a sportovního vybavení parašutistického odboru</t>
  </si>
  <si>
    <t>Taekwon-do škola Velešín ITF z.s.</t>
  </si>
  <si>
    <t>Doplnění a vylepšení vybavení pro tréninky Taekwondo</t>
  </si>
  <si>
    <t>HC Strakonice z.s.</t>
  </si>
  <si>
    <t>Výměna koberců v hokejových kabinách HC Strakonice</t>
  </si>
  <si>
    <t>Hiporehabilitace Krapet z.s.</t>
  </si>
  <si>
    <t>Dynín</t>
  </si>
  <si>
    <t>Rozšíření tréninkových možností  a zlepšení vybavenosti sportovního zázemí</t>
  </si>
  <si>
    <t>ŠACHklub Tábor, z. s.</t>
  </si>
  <si>
    <t>Obnova hrací místnosti</t>
  </si>
  <si>
    <t>World Chun Kuhn Taekwondo Czech Republic z.s.</t>
  </si>
  <si>
    <t>Obnova a doplnění vybavení pro tréninky Taekwondo</t>
  </si>
  <si>
    <t>Vysportuj.to z.s.</t>
  </si>
  <si>
    <t>Modernizace vybavení pro sportovní testování mládeže v Jihočeském kraji</t>
  </si>
  <si>
    <t>FC ŠUMAVA FRYMBURK z.s.</t>
  </si>
  <si>
    <t>Frymburk</t>
  </si>
  <si>
    <t>Pořízení techniky na údržbu hrací plochy</t>
  </si>
  <si>
    <t>Tělovýchovná jednota Sport Borotín, z. s.</t>
  </si>
  <si>
    <t>Borotín</t>
  </si>
  <si>
    <t>Obnova vybavení sportovního areálu v Borotíně</t>
  </si>
  <si>
    <t>1. FC Jistebnice z.s.</t>
  </si>
  <si>
    <t>Jistebnice</t>
  </si>
  <si>
    <t>Obnova vybavení šaten a zázemí sportoviště</t>
  </si>
  <si>
    <t>TJ Blaník Strunkovice nad Blanicí, z.s.</t>
  </si>
  <si>
    <t>Strunkovice nad Blanicí</t>
  </si>
  <si>
    <t>Sklad techniky a nářadí</t>
  </si>
  <si>
    <t>Obnova segmentové planše, elektronického terče a navijáků</t>
  </si>
  <si>
    <t>TĚLOCVIČNÁ JEDNOTA SOKOL OLEŠNICE</t>
  </si>
  <si>
    <t>Olešnice</t>
  </si>
  <si>
    <t>Dovybavení Olešnické sokolovny o lezeckou stěnu</t>
  </si>
  <si>
    <t>TJ TATRAN Lomnice nad Lužnicí, z.s.</t>
  </si>
  <si>
    <t>Lomnice nad Lužnicí</t>
  </si>
  <si>
    <t>Pořízení AED a dovybavení v areálu TJ</t>
  </si>
  <si>
    <t>HC Slavoj Český Krumlov, z.s.</t>
  </si>
  <si>
    <t>Pořízení mobilních brusek pro potřeby HC Slavoj Český Krumlov</t>
  </si>
  <si>
    <t>Florbalová akademie České Budějovice, z.s.</t>
  </si>
  <si>
    <t>Obnova venkovního florbalového hřiště</t>
  </si>
  <si>
    <t>Obec Zdíkov</t>
  </si>
  <si>
    <t>Vybavení školní tělocvičny Zdíkov</t>
  </si>
  <si>
    <t>Tělovýchovná jednota Nové Hrady</t>
  </si>
  <si>
    <t>Nové Hrady</t>
  </si>
  <si>
    <t>Pořízení vybavení šaten</t>
  </si>
  <si>
    <t>Jezdecký oddíl Blaťák Mažice, z.s.</t>
  </si>
  <si>
    <t>Mažice</t>
  </si>
  <si>
    <t>Pořízení mobilní kruhové jízdárny z ohradních panelů</t>
  </si>
  <si>
    <t>Základní škola a Mateřská škola Dražice, okres Tábor</t>
  </si>
  <si>
    <t>Obnova sportovního vybavení ZŠ Dražice 2026</t>
  </si>
  <si>
    <t>Obnova stroje pro zajištění kondičního cvičení sportovců</t>
  </si>
  <si>
    <t>Obec Staré Hobzí</t>
  </si>
  <si>
    <t>Staré Hobzí</t>
  </si>
  <si>
    <t>Volejbalové a tenisové hřiště Staré Hobzí a Vnorovice</t>
  </si>
  <si>
    <t>Tělovýchovná jednota Hraničář Malonty, z.s.</t>
  </si>
  <si>
    <t>Malonty</t>
  </si>
  <si>
    <t>Výměna fotbalových bran</t>
  </si>
  <si>
    <t>Obec Zbytiny</t>
  </si>
  <si>
    <t>Zbytiny</t>
  </si>
  <si>
    <t>Obnova a doplnění technického vybavení fotbalového hřiště TJ Zbytiny</t>
  </si>
  <si>
    <t>Tělocvičná jednota Sokol Bělčice</t>
  </si>
  <si>
    <t>Výměna poškozených židlí ve cvičebním sále sokolovny</t>
  </si>
  <si>
    <t>Jockey Club Malý Pěčín</t>
  </si>
  <si>
    <t>Vybavení pro údržbu sportoviště JCMP 2026</t>
  </si>
  <si>
    <t>TAEKWON-DO FIGHT CLUB z.s.</t>
  </si>
  <si>
    <t>Obnova vybavení sportoviště Gladiators gym Výstaviště 2026</t>
  </si>
  <si>
    <t>Biatlon Zadov, z.s.</t>
  </si>
  <si>
    <t>Stachy</t>
  </si>
  <si>
    <t>Střelnice Biatlon Zadov</t>
  </si>
  <si>
    <t>Tenisový klub Písek, z.s.</t>
  </si>
  <si>
    <t>Nákup pomůcek na úpravu tenisových dvorců</t>
  </si>
  <si>
    <t>LYKO KLUB PRACHATICE z.s.</t>
  </si>
  <si>
    <t>Nákup časomíry</t>
  </si>
  <si>
    <t>Plán rozvoje sportu</t>
  </si>
  <si>
    <t>Kvalita zpracování</t>
  </si>
  <si>
    <t>Rozpočet</t>
  </si>
  <si>
    <t>Využití sportoviště</t>
  </si>
  <si>
    <t>Dopad a přínos</t>
  </si>
  <si>
    <t>Název dotačního programu</t>
  </si>
  <si>
    <t>PODPORA SPORTOVNÍ INFRASTRUKTURY, 1. VÝZVA PRO ROK 2026</t>
  </si>
  <si>
    <t>Celkový počet podaných žádostí v dotačním programu</t>
  </si>
  <si>
    <t>Požadované prostředky dotace</t>
  </si>
  <si>
    <t>Opatření č. 3</t>
  </si>
  <si>
    <t>OBNOVA VYBAVENÍ SPORTOVIŠŤ A JEJICH ZÁZEMÍ</t>
  </si>
  <si>
    <t>Počet podaných žádostí v opatření č. 3</t>
  </si>
  <si>
    <t>Počet formálně nesprávných nebo stornovaných žádostí podaných v opatření č. 3</t>
  </si>
  <si>
    <t>Počet hodnocených žádostí v opatření č. 3</t>
  </si>
  <si>
    <t>Počet  žádostí navržených k poskytnutí dotace v opatření č. 3</t>
  </si>
  <si>
    <t>Navrhované prostředky dotace</t>
  </si>
  <si>
    <t>HODNOCENÉ ŽÁDOSTI</t>
  </si>
  <si>
    <t>Požadované prostředky dotace v Kč</t>
  </si>
  <si>
    <t>Navrhované prostředky dotace v Kč</t>
  </si>
  <si>
    <t>Poznámka</t>
  </si>
  <si>
    <t>Body</t>
  </si>
  <si>
    <t>žádná žádost ani příloha, nová žádost č. 26</t>
  </si>
  <si>
    <t>nedoložena doplněná povinná příloha č.3 formulář rozpočtu</t>
  </si>
  <si>
    <t>Celkové náklady  v Kč</t>
  </si>
  <si>
    <t xml:space="preserve">Celkové náklady v Kč </t>
  </si>
  <si>
    <t>evidována - neúplná</t>
  </si>
  <si>
    <t>FORMÁLNĚ A VĚCNĚ NESPRÁVNÉ ŽÁDOSTI</t>
  </si>
  <si>
    <t>neposkytnutí dotace</t>
  </si>
  <si>
    <t>Sazba dotace v %</t>
  </si>
  <si>
    <t>1. náhradník                          (70 000,00 Kč)</t>
  </si>
  <si>
    <t>2. náhradník                          (50 000,00 Kč)</t>
  </si>
  <si>
    <t>3. náhradník                          (50 000,00 Kč)</t>
  </si>
  <si>
    <t>nedoložena doplněná povinná příloha č. 3 formulář rozpočtu</t>
  </si>
  <si>
    <t>Navýšená alokace dotačního programu</t>
  </si>
  <si>
    <t>Příloha č. 4 k návrhu č. 91/ZK/26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</si>
</sst>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7" xfId="0" applyFont="1" applyBorder="1"/>
    <xf numFmtId="0" fontId="2" fillId="0" borderId="8" xfId="0" applyFont="1" applyBorder="1"/>
    <xf numFmtId="0" fontId="4" fillId="0" borderId="0" xfId="0" applyFont="1"/>
    <xf numFmtId="0" fontId="6" fillId="2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6" fillId="5" borderId="2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5" fillId="0" borderId="0" xfId="0" applyFont="1"/>
    <xf numFmtId="0" fontId="2" fillId="0" borderId="18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7" fillId="0" borderId="0" xfId="0" applyFont="1"/>
    <xf numFmtId="164" fontId="7" fillId="0" borderId="0" xfId="0" applyNumberFormat="1" applyFont="1"/>
    <xf numFmtId="0" fontId="1" fillId="0" borderId="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0" borderId="23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8" borderId="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" fontId="4" fillId="0" borderId="6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33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" fontId="4" fillId="0" borderId="0" xfId="0" applyNumberFormat="1" applyFont="1"/>
    <xf numFmtId="4" fontId="2" fillId="0" borderId="10" xfId="0" applyNumberFormat="1" applyFont="1" applyBorder="1" applyAlignment="1">
      <alignment horizontal="center" vertical="center" wrapText="1"/>
    </xf>
    <xf numFmtId="4" fontId="1" fillId="0" borderId="4" xfId="0" applyNumberFormat="1" applyFont="1" applyBorder="1"/>
    <xf numFmtId="0" fontId="1" fillId="9" borderId="6" xfId="0" applyFont="1" applyFill="1" applyBorder="1"/>
    <xf numFmtId="0" fontId="1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29" xfId="0" applyFont="1" applyBorder="1"/>
    <xf numFmtId="164" fontId="1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6" xfId="0" applyBorder="1"/>
    <xf numFmtId="0" fontId="0" fillId="0" borderId="17" xfId="0" applyBorder="1"/>
    <xf numFmtId="0" fontId="1" fillId="0" borderId="0" xfId="0" applyFont="1"/>
    <xf numFmtId="0" fontId="0" fillId="0" borderId="0" xfId="0"/>
    <xf numFmtId="0" fontId="1" fillId="9" borderId="26" xfId="0" applyFont="1" applyFill="1" applyBorder="1" applyAlignment="1">
      <alignment horizontal="left"/>
    </xf>
    <xf numFmtId="0" fontId="2" fillId="9" borderId="27" xfId="0" applyFont="1" applyFill="1" applyBorder="1"/>
    <xf numFmtId="0" fontId="3" fillId="9" borderId="27" xfId="0" applyFont="1" applyFill="1" applyBorder="1"/>
    <xf numFmtId="0" fontId="3" fillId="9" borderId="28" xfId="0" applyFont="1" applyFill="1" applyBorder="1"/>
    <xf numFmtId="164" fontId="8" fillId="9" borderId="14" xfId="0" applyNumberFormat="1" applyFont="1" applyFill="1" applyBorder="1" applyAlignment="1">
      <alignment horizontal="right"/>
    </xf>
    <xf numFmtId="164" fontId="9" fillId="9" borderId="0" xfId="0" applyNumberFormat="1" applyFont="1" applyFill="1" applyAlignment="1">
      <alignment horizontal="right"/>
    </xf>
    <xf numFmtId="0" fontId="0" fillId="9" borderId="0" xfId="0" applyFill="1"/>
    <xf numFmtId="0" fontId="0" fillId="9" borderId="29" xfId="0" applyFill="1" applyBorder="1"/>
    <xf numFmtId="164" fontId="1" fillId="9" borderId="6" xfId="0" applyNumberFormat="1" applyFont="1" applyFill="1" applyBorder="1" applyAlignment="1">
      <alignment horizontal="right"/>
    </xf>
    <xf numFmtId="0" fontId="2" fillId="9" borderId="6" xfId="0" applyFont="1" applyFill="1" applyBorder="1" applyAlignment="1">
      <alignment horizontal="right"/>
    </xf>
    <xf numFmtId="0" fontId="2" fillId="9" borderId="6" xfId="0" applyFont="1" applyFill="1" applyBorder="1"/>
    <xf numFmtId="0" fontId="0" fillId="9" borderId="6" xfId="0" applyFill="1" applyBorder="1"/>
    <xf numFmtId="0" fontId="0" fillId="9" borderId="17" xfId="0" applyFill="1" applyBorder="1"/>
    <xf numFmtId="0" fontId="1" fillId="9" borderId="6" xfId="0" applyFont="1" applyFill="1" applyBorder="1" applyAlignment="1">
      <alignment horizontal="right" vertical="center"/>
    </xf>
    <xf numFmtId="0" fontId="2" fillId="9" borderId="6" xfId="0" applyFont="1" applyFill="1" applyBorder="1" applyAlignment="1">
      <alignment horizontal="right" vertical="center"/>
    </xf>
    <xf numFmtId="0" fontId="1" fillId="9" borderId="21" xfId="0" applyFont="1" applyFill="1" applyBorder="1" applyAlignment="1">
      <alignment horizontal="left"/>
    </xf>
    <xf numFmtId="0" fontId="2" fillId="9" borderId="16" xfId="0" applyFont="1" applyFill="1" applyBorder="1" applyAlignment="1">
      <alignment horizontal="left"/>
    </xf>
    <xf numFmtId="0" fontId="1" fillId="9" borderId="22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1" fillId="9" borderId="22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22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30" xfId="0" applyFont="1" applyBorder="1"/>
    <xf numFmtId="0" fontId="2" fillId="0" borderId="27" xfId="0" applyFont="1" applyBorder="1"/>
    <xf numFmtId="0" fontId="2" fillId="0" borderId="28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15" xfId="0" applyBorder="1"/>
    <xf numFmtId="0" fontId="2" fillId="0" borderId="11" xfId="0" applyFon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2" fillId="0" borderId="19" xfId="0" applyFont="1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" fillId="0" borderId="24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64" fontId="1" fillId="0" borderId="1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0" fillId="0" borderId="18" xfId="0" applyBorder="1"/>
    <xf numFmtId="0" fontId="0" fillId="0" borderId="20" xfId="0" applyBorder="1"/>
  </cellXfs>
  <cellStyles count="2">
    <cellStyle name="Normální" xfId="0" builtinId="0"/>
    <cellStyle name="normální 2" xfId="1" xr:uid="{006F7B5E-F389-402F-B4AE-ADB87A43E08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E981-7CB3-432A-9058-EAC7C2D11E6D}">
  <sheetPr>
    <pageSetUpPr fitToPage="1"/>
  </sheetPr>
  <dimension ref="A1:V146"/>
  <sheetViews>
    <sheetView tabSelected="1" zoomScale="80" zoomScaleNormal="80" workbookViewId="0">
      <selection sqref="A1:D1"/>
    </sheetView>
  </sheetViews>
  <sheetFormatPr defaultRowHeight="15" x14ac:dyDescent="0.25"/>
  <cols>
    <col min="1" max="1" width="6.28515625" style="2" customWidth="1"/>
    <col min="2" max="2" width="21.85546875" style="2" customWidth="1"/>
    <col min="3" max="3" width="26.5703125" style="2" customWidth="1"/>
    <col min="4" max="4" width="25.28515625" style="2" customWidth="1"/>
    <col min="5" max="5" width="25.7109375" style="2" customWidth="1"/>
    <col min="6" max="6" width="29" style="2" customWidth="1"/>
    <col min="7" max="7" width="15.42578125" style="2" customWidth="1"/>
    <col min="8" max="8" width="14.85546875" style="2" customWidth="1"/>
    <col min="9" max="9" width="16" style="2" customWidth="1"/>
    <col min="10" max="18" width="0" style="2" hidden="1" customWidth="1"/>
    <col min="19" max="19" width="22.42578125" style="2" customWidth="1"/>
    <col min="20" max="20" width="9.140625" style="2"/>
    <col min="21" max="21" width="13" style="2" customWidth="1"/>
    <col min="22" max="22" width="13.5703125" style="2" customWidth="1"/>
    <col min="23" max="23" width="12.42578125" style="2" customWidth="1"/>
    <col min="24" max="16384" width="9.140625" style="2"/>
  </cols>
  <sheetData>
    <row r="1" spans="1:22" s="1" customFormat="1" x14ac:dyDescent="0.25">
      <c r="A1" s="84" t="s">
        <v>349</v>
      </c>
      <c r="B1" s="85"/>
      <c r="C1" s="85"/>
      <c r="D1" s="85"/>
    </row>
    <row r="2" spans="1:22" s="1" customFormat="1" ht="15.75" thickBot="1" x14ac:dyDescent="0.3"/>
    <row r="3" spans="1:22" s="1" customFormat="1" x14ac:dyDescent="0.25">
      <c r="A3" s="101" t="s">
        <v>320</v>
      </c>
      <c r="B3" s="102"/>
      <c r="C3" s="102"/>
      <c r="D3" s="102"/>
      <c r="E3" s="86" t="s">
        <v>321</v>
      </c>
      <c r="F3" s="87"/>
      <c r="G3" s="87"/>
      <c r="H3" s="87"/>
      <c r="I3" s="87"/>
      <c r="J3" s="87"/>
      <c r="K3" s="87"/>
      <c r="L3" s="87"/>
      <c r="M3" s="88"/>
      <c r="N3" s="88"/>
      <c r="O3" s="88"/>
      <c r="P3" s="88"/>
      <c r="Q3" s="88"/>
      <c r="R3" s="88"/>
      <c r="S3" s="88"/>
      <c r="T3" s="89"/>
    </row>
    <row r="4" spans="1:22" s="1" customFormat="1" x14ac:dyDescent="0.25">
      <c r="A4" s="103" t="s">
        <v>348</v>
      </c>
      <c r="B4" s="104"/>
      <c r="C4" s="104"/>
      <c r="D4" s="104"/>
      <c r="E4" s="90">
        <v>44500000</v>
      </c>
      <c r="F4" s="91"/>
      <c r="G4" s="91"/>
      <c r="H4" s="91"/>
      <c r="I4" s="91"/>
      <c r="J4" s="91"/>
      <c r="K4" s="91"/>
      <c r="L4" s="91"/>
      <c r="M4" s="92"/>
      <c r="N4" s="92"/>
      <c r="O4" s="92"/>
      <c r="P4" s="92"/>
      <c r="Q4" s="92"/>
      <c r="R4" s="92"/>
      <c r="S4" s="92"/>
      <c r="T4" s="93"/>
    </row>
    <row r="5" spans="1:22" s="1" customFormat="1" x14ac:dyDescent="0.25">
      <c r="A5" s="105" t="s">
        <v>322</v>
      </c>
      <c r="B5" s="106"/>
      <c r="C5" s="106"/>
      <c r="D5" s="106"/>
      <c r="E5" s="99">
        <v>216</v>
      </c>
      <c r="F5" s="70" t="s">
        <v>0</v>
      </c>
      <c r="G5" s="94">
        <v>104435060</v>
      </c>
      <c r="H5" s="94"/>
      <c r="I5" s="94"/>
      <c r="J5" s="94"/>
      <c r="K5" s="95"/>
      <c r="L5" s="96"/>
      <c r="M5" s="97"/>
      <c r="N5" s="97"/>
      <c r="O5" s="97"/>
      <c r="P5" s="97"/>
      <c r="Q5" s="97"/>
      <c r="R5" s="97"/>
      <c r="S5" s="97"/>
      <c r="T5" s="98"/>
    </row>
    <row r="6" spans="1:22" s="1" customFormat="1" x14ac:dyDescent="0.25">
      <c r="A6" s="107"/>
      <c r="B6" s="106"/>
      <c r="C6" s="106"/>
      <c r="D6" s="106"/>
      <c r="E6" s="100"/>
      <c r="F6" s="70" t="s">
        <v>323</v>
      </c>
      <c r="G6" s="94">
        <v>75998995.950000003</v>
      </c>
      <c r="H6" s="94"/>
      <c r="I6" s="94"/>
      <c r="J6" s="94"/>
      <c r="K6" s="95"/>
      <c r="L6" s="96"/>
      <c r="M6" s="97"/>
      <c r="N6" s="97"/>
      <c r="O6" s="97"/>
      <c r="P6" s="97"/>
      <c r="Q6" s="97"/>
      <c r="R6" s="97"/>
      <c r="S6" s="97"/>
      <c r="T6" s="98"/>
    </row>
    <row r="7" spans="1:22" s="1" customFormat="1" x14ac:dyDescent="0.25">
      <c r="A7" s="71" t="s">
        <v>324</v>
      </c>
      <c r="B7" s="72"/>
      <c r="C7" s="72"/>
      <c r="D7" s="72"/>
      <c r="E7" s="75" t="s">
        <v>325</v>
      </c>
      <c r="F7" s="76"/>
      <c r="G7" s="76"/>
      <c r="H7" s="76"/>
      <c r="I7" s="76"/>
      <c r="J7" s="76"/>
      <c r="K7" s="76"/>
      <c r="L7" s="77"/>
      <c r="M7" s="78"/>
      <c r="N7" s="78"/>
      <c r="O7" s="78"/>
      <c r="P7" s="78"/>
      <c r="Q7" s="78"/>
      <c r="R7" s="78"/>
      <c r="S7" s="78"/>
      <c r="T7" s="79"/>
    </row>
    <row r="8" spans="1:22" s="1" customFormat="1" x14ac:dyDescent="0.25">
      <c r="A8" s="73" t="s">
        <v>326</v>
      </c>
      <c r="B8" s="74"/>
      <c r="C8" s="74"/>
      <c r="D8" s="74"/>
      <c r="E8" s="30">
        <v>123</v>
      </c>
      <c r="F8" s="34" t="s">
        <v>323</v>
      </c>
      <c r="G8" s="80">
        <v>12760223.800000001</v>
      </c>
      <c r="H8" s="80"/>
      <c r="I8" s="80"/>
      <c r="J8" s="80"/>
      <c r="K8" s="81"/>
      <c r="L8" s="81"/>
      <c r="M8" s="82"/>
      <c r="N8" s="82"/>
      <c r="O8" s="82"/>
      <c r="P8" s="82"/>
      <c r="Q8" s="82"/>
      <c r="R8" s="82"/>
      <c r="S8" s="82"/>
      <c r="T8" s="83"/>
    </row>
    <row r="9" spans="1:22" s="1" customFormat="1" x14ac:dyDescent="0.25">
      <c r="A9" s="73" t="s">
        <v>327</v>
      </c>
      <c r="B9" s="74"/>
      <c r="C9" s="74"/>
      <c r="D9" s="74"/>
      <c r="E9" s="30">
        <v>2</v>
      </c>
      <c r="F9" s="34" t="s">
        <v>323</v>
      </c>
      <c r="G9" s="80">
        <v>200000</v>
      </c>
      <c r="H9" s="80"/>
      <c r="I9" s="80"/>
      <c r="J9" s="80"/>
      <c r="K9" s="81"/>
      <c r="L9" s="81"/>
      <c r="M9" s="82"/>
      <c r="N9" s="82"/>
      <c r="O9" s="82"/>
      <c r="P9" s="82"/>
      <c r="Q9" s="82"/>
      <c r="R9" s="82"/>
      <c r="S9" s="82"/>
      <c r="T9" s="83"/>
    </row>
    <row r="10" spans="1:22" s="1" customFormat="1" x14ac:dyDescent="0.25">
      <c r="A10" s="73" t="s">
        <v>328</v>
      </c>
      <c r="B10" s="74"/>
      <c r="C10" s="74"/>
      <c r="D10" s="74"/>
      <c r="E10" s="30">
        <v>121</v>
      </c>
      <c r="F10" s="34" t="s">
        <v>323</v>
      </c>
      <c r="G10" s="80">
        <v>12560223.800000001</v>
      </c>
      <c r="H10" s="80"/>
      <c r="I10" s="80"/>
      <c r="J10" s="80"/>
      <c r="K10" s="81"/>
      <c r="L10" s="81"/>
      <c r="M10" s="82"/>
      <c r="N10" s="82"/>
      <c r="O10" s="82"/>
      <c r="P10" s="82"/>
      <c r="Q10" s="82"/>
      <c r="R10" s="82"/>
      <c r="S10" s="82"/>
      <c r="T10" s="83"/>
    </row>
    <row r="11" spans="1:22" s="1" customFormat="1" ht="15.75" thickBot="1" x14ac:dyDescent="0.3">
      <c r="A11" s="127" t="s">
        <v>329</v>
      </c>
      <c r="B11" s="128"/>
      <c r="C11" s="128"/>
      <c r="D11" s="128"/>
      <c r="E11" s="31">
        <v>96</v>
      </c>
      <c r="F11" s="35" t="s">
        <v>330</v>
      </c>
      <c r="G11" s="129">
        <v>5500000</v>
      </c>
      <c r="H11" s="129"/>
      <c r="I11" s="129"/>
      <c r="J11" s="129"/>
      <c r="K11" s="130"/>
      <c r="L11" s="130"/>
      <c r="M11" s="131"/>
      <c r="N11" s="131"/>
      <c r="O11" s="131"/>
      <c r="P11" s="131"/>
      <c r="Q11" s="131"/>
      <c r="R11" s="131"/>
      <c r="S11" s="131"/>
      <c r="T11" s="132"/>
    </row>
    <row r="12" spans="1:22" s="1" customFormat="1" x14ac:dyDescent="0.25">
      <c r="A12" s="37"/>
      <c r="B12" s="38"/>
      <c r="C12" s="38"/>
      <c r="D12" s="38"/>
      <c r="E12" s="39"/>
      <c r="F12" s="37"/>
      <c r="G12" s="40"/>
      <c r="H12" s="40"/>
      <c r="I12" s="40"/>
      <c r="J12" s="40"/>
      <c r="K12" s="41"/>
      <c r="L12" s="41"/>
      <c r="M12"/>
      <c r="N12"/>
      <c r="O12"/>
      <c r="P12"/>
      <c r="Q12"/>
      <c r="R12"/>
      <c r="S12"/>
      <c r="T12"/>
    </row>
    <row r="13" spans="1:22" ht="15.75" thickBot="1" x14ac:dyDescent="0.3">
      <c r="U13" s="32"/>
      <c r="V13" s="33"/>
    </row>
    <row r="14" spans="1:22" ht="15.75" thickBot="1" x14ac:dyDescent="0.3">
      <c r="A14" s="12" t="s">
        <v>331</v>
      </c>
      <c r="B14" s="13"/>
      <c r="G14" s="36"/>
    </row>
    <row r="15" spans="1:22" s="8" customFormat="1" ht="85.5" customHeight="1" thickBot="1" x14ac:dyDescent="0.25">
      <c r="A15" s="3" t="s">
        <v>1</v>
      </c>
      <c r="B15" s="4" t="s">
        <v>2</v>
      </c>
      <c r="C15" s="4" t="s">
        <v>3</v>
      </c>
      <c r="D15" s="4" t="s">
        <v>4</v>
      </c>
      <c r="E15" s="4" t="s">
        <v>338</v>
      </c>
      <c r="F15" s="4" t="s">
        <v>332</v>
      </c>
      <c r="G15" s="4" t="s">
        <v>333</v>
      </c>
      <c r="H15" s="4" t="s">
        <v>343</v>
      </c>
      <c r="I15" s="5" t="s">
        <v>5</v>
      </c>
      <c r="J15" s="7"/>
      <c r="K15" s="7"/>
      <c r="L15" s="7"/>
      <c r="M15" s="7"/>
      <c r="N15" s="15" t="s">
        <v>315</v>
      </c>
      <c r="O15" s="16" t="s">
        <v>316</v>
      </c>
      <c r="P15" s="17" t="s">
        <v>317</v>
      </c>
      <c r="Q15" s="18" t="s">
        <v>318</v>
      </c>
      <c r="R15" s="19" t="s">
        <v>319</v>
      </c>
      <c r="S15" s="48" t="s">
        <v>334</v>
      </c>
      <c r="T15" s="63" t="s">
        <v>335</v>
      </c>
    </row>
    <row r="16" spans="1:22" s="11" customFormat="1" ht="60" x14ac:dyDescent="0.2">
      <c r="A16" s="43">
        <v>1</v>
      </c>
      <c r="B16" s="10" t="s">
        <v>6</v>
      </c>
      <c r="C16" s="10" t="s">
        <v>7</v>
      </c>
      <c r="D16" s="10" t="s">
        <v>8</v>
      </c>
      <c r="E16" s="50">
        <v>187500</v>
      </c>
      <c r="F16" s="52">
        <v>150000</v>
      </c>
      <c r="G16" s="55">
        <v>70000</v>
      </c>
      <c r="H16" s="58">
        <f>ROUND((F16/E16)*100,2)</f>
        <v>80</v>
      </c>
      <c r="I16" s="60" t="s">
        <v>9</v>
      </c>
      <c r="N16" s="20">
        <v>10</v>
      </c>
      <c r="O16" s="20">
        <v>20</v>
      </c>
      <c r="P16" s="20">
        <v>30</v>
      </c>
      <c r="Q16" s="20">
        <v>20</v>
      </c>
      <c r="R16" s="20">
        <v>20</v>
      </c>
      <c r="S16" s="20"/>
      <c r="T16" s="64">
        <f t="shared" ref="T16:T46" si="0">SUM(N16:R16)</f>
        <v>100</v>
      </c>
    </row>
    <row r="17" spans="1:20" s="11" customFormat="1" ht="44.25" customHeight="1" x14ac:dyDescent="0.2">
      <c r="A17" s="43">
        <v>2</v>
      </c>
      <c r="B17" s="10" t="s">
        <v>10</v>
      </c>
      <c r="C17" s="10" t="s">
        <v>11</v>
      </c>
      <c r="D17" s="10" t="s">
        <v>12</v>
      </c>
      <c r="E17" s="50">
        <v>277090</v>
      </c>
      <c r="F17" s="53">
        <v>138545</v>
      </c>
      <c r="G17" s="56">
        <v>65000</v>
      </c>
      <c r="H17" s="58">
        <f>ROUND((F17/E17)*100,2)</f>
        <v>50</v>
      </c>
      <c r="I17" s="60" t="s">
        <v>9</v>
      </c>
      <c r="N17" s="9">
        <v>10</v>
      </c>
      <c r="O17" s="9">
        <v>20</v>
      </c>
      <c r="P17" s="9">
        <v>30</v>
      </c>
      <c r="Q17" s="9">
        <v>20</v>
      </c>
      <c r="R17" s="9">
        <v>20</v>
      </c>
      <c r="S17" s="9"/>
      <c r="T17" s="65">
        <f t="shared" si="0"/>
        <v>100</v>
      </c>
    </row>
    <row r="18" spans="1:20" s="11" customFormat="1" ht="90" x14ac:dyDescent="0.2">
      <c r="A18" s="43">
        <v>3</v>
      </c>
      <c r="B18" s="10" t="s">
        <v>13</v>
      </c>
      <c r="C18" s="10" t="s">
        <v>14</v>
      </c>
      <c r="D18" s="10" t="s">
        <v>15</v>
      </c>
      <c r="E18" s="50">
        <v>187500</v>
      </c>
      <c r="F18" s="53">
        <v>150000</v>
      </c>
      <c r="G18" s="56">
        <v>70000</v>
      </c>
      <c r="H18" s="58">
        <f>ROUND((F18/E18)*100,2)</f>
        <v>80</v>
      </c>
      <c r="I18" s="60" t="s">
        <v>9</v>
      </c>
      <c r="N18" s="9">
        <v>10</v>
      </c>
      <c r="O18" s="9">
        <v>20</v>
      </c>
      <c r="P18" s="9">
        <v>30</v>
      </c>
      <c r="Q18" s="9">
        <v>20</v>
      </c>
      <c r="R18" s="9">
        <v>20</v>
      </c>
      <c r="S18" s="9"/>
      <c r="T18" s="65">
        <f t="shared" si="0"/>
        <v>100</v>
      </c>
    </row>
    <row r="19" spans="1:20" s="11" customFormat="1" ht="45" x14ac:dyDescent="0.2">
      <c r="A19" s="43">
        <v>4</v>
      </c>
      <c r="B19" s="10" t="s">
        <v>16</v>
      </c>
      <c r="C19" s="10" t="s">
        <v>17</v>
      </c>
      <c r="D19" s="10" t="s">
        <v>18</v>
      </c>
      <c r="E19" s="50">
        <v>183390</v>
      </c>
      <c r="F19" s="53">
        <v>146712</v>
      </c>
      <c r="G19" s="56">
        <v>70000</v>
      </c>
      <c r="H19" s="58">
        <f>ROUND((F19/E19)*100,2)</f>
        <v>80</v>
      </c>
      <c r="I19" s="60" t="s">
        <v>9</v>
      </c>
      <c r="N19" s="9">
        <v>10</v>
      </c>
      <c r="O19" s="9">
        <v>20</v>
      </c>
      <c r="P19" s="9">
        <v>30</v>
      </c>
      <c r="Q19" s="9">
        <v>20</v>
      </c>
      <c r="R19" s="9">
        <v>20</v>
      </c>
      <c r="S19" s="9"/>
      <c r="T19" s="65">
        <f t="shared" si="0"/>
        <v>100</v>
      </c>
    </row>
    <row r="20" spans="1:20" s="11" customFormat="1" ht="45" x14ac:dyDescent="0.2">
      <c r="A20" s="43">
        <v>5</v>
      </c>
      <c r="B20" s="10" t="s">
        <v>19</v>
      </c>
      <c r="C20" s="10" t="s">
        <v>20</v>
      </c>
      <c r="D20" s="10" t="s">
        <v>21</v>
      </c>
      <c r="E20" s="50">
        <v>187500</v>
      </c>
      <c r="F20" s="53">
        <v>150000</v>
      </c>
      <c r="G20" s="68" t="s">
        <v>342</v>
      </c>
      <c r="H20" s="58">
        <f>ROUND((F20/E20)*100,2)</f>
        <v>80</v>
      </c>
      <c r="I20" s="60" t="s">
        <v>9</v>
      </c>
      <c r="N20" s="9">
        <v>10</v>
      </c>
      <c r="O20" s="9">
        <v>15</v>
      </c>
      <c r="P20" s="9">
        <v>20</v>
      </c>
      <c r="Q20" s="9">
        <v>20</v>
      </c>
      <c r="R20" s="9">
        <v>15</v>
      </c>
      <c r="S20" s="9"/>
      <c r="T20" s="65">
        <f t="shared" si="0"/>
        <v>80</v>
      </c>
    </row>
    <row r="21" spans="1:20" s="11" customFormat="1" ht="48" customHeight="1" x14ac:dyDescent="0.2">
      <c r="A21" s="43">
        <v>6</v>
      </c>
      <c r="B21" s="10" t="s">
        <v>22</v>
      </c>
      <c r="C21" s="10" t="s">
        <v>23</v>
      </c>
      <c r="D21" s="10" t="s">
        <v>24</v>
      </c>
      <c r="E21" s="50">
        <v>108212</v>
      </c>
      <c r="F21" s="53">
        <v>86569</v>
      </c>
      <c r="G21" s="56">
        <v>50000</v>
      </c>
      <c r="H21" s="58">
        <v>100</v>
      </c>
      <c r="I21" s="60" t="s">
        <v>9</v>
      </c>
      <c r="N21" s="9">
        <v>10</v>
      </c>
      <c r="O21" s="9">
        <v>15</v>
      </c>
      <c r="P21" s="9">
        <v>30</v>
      </c>
      <c r="Q21" s="9">
        <v>20</v>
      </c>
      <c r="R21" s="9">
        <v>20</v>
      </c>
      <c r="S21" s="9"/>
      <c r="T21" s="65">
        <f t="shared" si="0"/>
        <v>95</v>
      </c>
    </row>
    <row r="22" spans="1:20" s="11" customFormat="1" ht="47.25" customHeight="1" x14ac:dyDescent="0.2">
      <c r="A22" s="43">
        <v>7</v>
      </c>
      <c r="B22" s="10" t="s">
        <v>25</v>
      </c>
      <c r="C22" s="10" t="s">
        <v>26</v>
      </c>
      <c r="D22" s="10" t="s">
        <v>27</v>
      </c>
      <c r="E22" s="50">
        <v>187500</v>
      </c>
      <c r="F22" s="53">
        <v>150000</v>
      </c>
      <c r="G22" s="56">
        <v>70000</v>
      </c>
      <c r="H22" s="58">
        <f>ROUND((F22/E22)*100,2)</f>
        <v>80</v>
      </c>
      <c r="I22" s="60" t="s">
        <v>9</v>
      </c>
      <c r="N22" s="9">
        <v>10</v>
      </c>
      <c r="O22" s="9">
        <v>20</v>
      </c>
      <c r="P22" s="9">
        <v>30</v>
      </c>
      <c r="Q22" s="9">
        <v>20</v>
      </c>
      <c r="R22" s="9">
        <v>20</v>
      </c>
      <c r="S22" s="9"/>
      <c r="T22" s="65">
        <f t="shared" si="0"/>
        <v>100</v>
      </c>
    </row>
    <row r="23" spans="1:20" s="11" customFormat="1" ht="42" customHeight="1" x14ac:dyDescent="0.2">
      <c r="A23" s="43">
        <v>8</v>
      </c>
      <c r="B23" s="10" t="s">
        <v>28</v>
      </c>
      <c r="C23" s="10" t="s">
        <v>29</v>
      </c>
      <c r="D23" s="10" t="s">
        <v>30</v>
      </c>
      <c r="E23" s="50">
        <v>96000</v>
      </c>
      <c r="F23" s="53">
        <v>76800</v>
      </c>
      <c r="G23" s="56">
        <v>50000</v>
      </c>
      <c r="H23" s="58">
        <v>100</v>
      </c>
      <c r="I23" s="60" t="s">
        <v>9</v>
      </c>
      <c r="N23" s="9">
        <v>10</v>
      </c>
      <c r="O23" s="9">
        <v>20</v>
      </c>
      <c r="P23" s="9">
        <v>30</v>
      </c>
      <c r="Q23" s="9">
        <v>15</v>
      </c>
      <c r="R23" s="9">
        <v>20</v>
      </c>
      <c r="S23" s="9"/>
      <c r="T23" s="65">
        <f t="shared" si="0"/>
        <v>95</v>
      </c>
    </row>
    <row r="24" spans="1:20" s="11" customFormat="1" ht="45" x14ac:dyDescent="0.2">
      <c r="A24" s="43">
        <v>9</v>
      </c>
      <c r="B24" s="10" t="s">
        <v>31</v>
      </c>
      <c r="C24" s="10" t="s">
        <v>32</v>
      </c>
      <c r="D24" s="10" t="s">
        <v>33</v>
      </c>
      <c r="E24" s="50">
        <v>187500</v>
      </c>
      <c r="F24" s="53">
        <v>150000</v>
      </c>
      <c r="G24" s="56">
        <v>70000</v>
      </c>
      <c r="H24" s="58">
        <f>ROUND((F24/E24)*100,2)</f>
        <v>80</v>
      </c>
      <c r="I24" s="60" t="s">
        <v>9</v>
      </c>
      <c r="N24" s="9">
        <v>10</v>
      </c>
      <c r="O24" s="9">
        <v>20</v>
      </c>
      <c r="P24" s="9">
        <v>30</v>
      </c>
      <c r="Q24" s="9">
        <v>20</v>
      </c>
      <c r="R24" s="9">
        <v>20</v>
      </c>
      <c r="S24" s="9"/>
      <c r="T24" s="65">
        <f t="shared" si="0"/>
        <v>100</v>
      </c>
    </row>
    <row r="25" spans="1:20" s="11" customFormat="1" ht="45" x14ac:dyDescent="0.2">
      <c r="A25" s="43">
        <v>10</v>
      </c>
      <c r="B25" s="10" t="s">
        <v>34</v>
      </c>
      <c r="C25" s="10" t="s">
        <v>35</v>
      </c>
      <c r="D25" s="10" t="s">
        <v>36</v>
      </c>
      <c r="E25" s="50">
        <v>156250</v>
      </c>
      <c r="F25" s="53">
        <v>125000</v>
      </c>
      <c r="G25" s="56">
        <v>50000</v>
      </c>
      <c r="H25" s="58">
        <v>100</v>
      </c>
      <c r="I25" s="60" t="s">
        <v>9</v>
      </c>
      <c r="N25" s="9">
        <v>10</v>
      </c>
      <c r="O25" s="9">
        <v>20</v>
      </c>
      <c r="P25" s="9">
        <v>25</v>
      </c>
      <c r="Q25" s="9">
        <v>20</v>
      </c>
      <c r="R25" s="9">
        <v>20</v>
      </c>
      <c r="S25" s="9"/>
      <c r="T25" s="65">
        <f t="shared" si="0"/>
        <v>95</v>
      </c>
    </row>
    <row r="26" spans="1:20" s="11" customFormat="1" ht="63.75" customHeight="1" x14ac:dyDescent="0.2">
      <c r="A26" s="43">
        <v>12</v>
      </c>
      <c r="B26" s="10" t="s">
        <v>41</v>
      </c>
      <c r="C26" s="10" t="s">
        <v>42</v>
      </c>
      <c r="D26" s="10" t="s">
        <v>43</v>
      </c>
      <c r="E26" s="50">
        <v>187500</v>
      </c>
      <c r="F26" s="53">
        <v>150000</v>
      </c>
      <c r="G26" s="56">
        <v>60000</v>
      </c>
      <c r="H26" s="58">
        <f t="shared" ref="H26:H31" si="1">ROUND((F26/E26)*100,2)</f>
        <v>80</v>
      </c>
      <c r="I26" s="60" t="s">
        <v>9</v>
      </c>
      <c r="N26" s="9">
        <v>10</v>
      </c>
      <c r="O26" s="9">
        <v>15</v>
      </c>
      <c r="P26" s="9">
        <v>30</v>
      </c>
      <c r="Q26" s="9">
        <v>20</v>
      </c>
      <c r="R26" s="9">
        <v>20</v>
      </c>
      <c r="S26" s="9"/>
      <c r="T26" s="65">
        <f t="shared" si="0"/>
        <v>95</v>
      </c>
    </row>
    <row r="27" spans="1:20" s="11" customFormat="1" ht="45" x14ac:dyDescent="0.2">
      <c r="A27" s="43">
        <v>13</v>
      </c>
      <c r="B27" s="10" t="s">
        <v>44</v>
      </c>
      <c r="C27" s="10" t="s">
        <v>45</v>
      </c>
      <c r="D27" s="10" t="s">
        <v>46</v>
      </c>
      <c r="E27" s="50">
        <v>187500</v>
      </c>
      <c r="F27" s="53">
        <v>150000</v>
      </c>
      <c r="G27" s="56">
        <v>70000</v>
      </c>
      <c r="H27" s="58">
        <f t="shared" si="1"/>
        <v>80</v>
      </c>
      <c r="I27" s="60" t="s">
        <v>9</v>
      </c>
      <c r="N27" s="9">
        <v>10</v>
      </c>
      <c r="O27" s="9">
        <v>20</v>
      </c>
      <c r="P27" s="9">
        <v>30</v>
      </c>
      <c r="Q27" s="9">
        <v>20</v>
      </c>
      <c r="R27" s="9">
        <v>20</v>
      </c>
      <c r="S27" s="9"/>
      <c r="T27" s="65">
        <f t="shared" si="0"/>
        <v>100</v>
      </c>
    </row>
    <row r="28" spans="1:20" s="11" customFormat="1" ht="40.5" customHeight="1" x14ac:dyDescent="0.2">
      <c r="A28" s="43">
        <v>14</v>
      </c>
      <c r="B28" s="10" t="s">
        <v>47</v>
      </c>
      <c r="C28" s="10" t="s">
        <v>48</v>
      </c>
      <c r="D28" s="10" t="s">
        <v>49</v>
      </c>
      <c r="E28" s="50">
        <v>77500</v>
      </c>
      <c r="F28" s="53">
        <v>62000</v>
      </c>
      <c r="G28" s="68" t="s">
        <v>342</v>
      </c>
      <c r="H28" s="58">
        <f t="shared" si="1"/>
        <v>80</v>
      </c>
      <c r="I28" s="60" t="s">
        <v>9</v>
      </c>
      <c r="N28" s="9">
        <v>10</v>
      </c>
      <c r="O28" s="9">
        <v>15</v>
      </c>
      <c r="P28" s="9">
        <v>25</v>
      </c>
      <c r="Q28" s="9">
        <v>20</v>
      </c>
      <c r="R28" s="9">
        <v>20</v>
      </c>
      <c r="S28" s="9"/>
      <c r="T28" s="65">
        <f t="shared" si="0"/>
        <v>90</v>
      </c>
    </row>
    <row r="29" spans="1:20" s="11" customFormat="1" ht="44.25" customHeight="1" x14ac:dyDescent="0.2">
      <c r="A29" s="43">
        <v>15</v>
      </c>
      <c r="B29" s="10" t="s">
        <v>50</v>
      </c>
      <c r="C29" s="10" t="s">
        <v>51</v>
      </c>
      <c r="D29" s="10" t="s">
        <v>52</v>
      </c>
      <c r="E29" s="50">
        <v>174375</v>
      </c>
      <c r="F29" s="53">
        <v>139500</v>
      </c>
      <c r="G29" s="56">
        <v>65000</v>
      </c>
      <c r="H29" s="58">
        <f t="shared" si="1"/>
        <v>80</v>
      </c>
      <c r="I29" s="60" t="s">
        <v>9</v>
      </c>
      <c r="N29" s="9">
        <v>10</v>
      </c>
      <c r="O29" s="9">
        <v>20</v>
      </c>
      <c r="P29" s="9">
        <v>30</v>
      </c>
      <c r="Q29" s="9">
        <v>20</v>
      </c>
      <c r="R29" s="9">
        <v>20</v>
      </c>
      <c r="S29" s="9"/>
      <c r="T29" s="65">
        <f t="shared" si="0"/>
        <v>100</v>
      </c>
    </row>
    <row r="30" spans="1:20" s="11" customFormat="1" ht="90" x14ac:dyDescent="0.2">
      <c r="A30" s="43">
        <v>16</v>
      </c>
      <c r="B30" s="10" t="s">
        <v>53</v>
      </c>
      <c r="C30" s="10" t="s">
        <v>26</v>
      </c>
      <c r="D30" s="10" t="s">
        <v>54</v>
      </c>
      <c r="E30" s="50">
        <v>186250</v>
      </c>
      <c r="F30" s="53">
        <v>149000</v>
      </c>
      <c r="G30" s="56">
        <v>70000</v>
      </c>
      <c r="H30" s="58">
        <f t="shared" si="1"/>
        <v>80</v>
      </c>
      <c r="I30" s="60" t="s">
        <v>9</v>
      </c>
      <c r="N30" s="9">
        <v>10</v>
      </c>
      <c r="O30" s="9">
        <v>20</v>
      </c>
      <c r="P30" s="9">
        <v>30</v>
      </c>
      <c r="Q30" s="9">
        <v>20</v>
      </c>
      <c r="R30" s="9">
        <v>20</v>
      </c>
      <c r="S30" s="9"/>
      <c r="T30" s="65">
        <f t="shared" si="0"/>
        <v>100</v>
      </c>
    </row>
    <row r="31" spans="1:20" s="11" customFormat="1" ht="51" customHeight="1" x14ac:dyDescent="0.2">
      <c r="A31" s="43">
        <v>17</v>
      </c>
      <c r="B31" s="10" t="s">
        <v>55</v>
      </c>
      <c r="C31" s="10" t="s">
        <v>56</v>
      </c>
      <c r="D31" s="10" t="s">
        <v>57</v>
      </c>
      <c r="E31" s="50">
        <v>187500</v>
      </c>
      <c r="F31" s="53">
        <v>150000</v>
      </c>
      <c r="G31" s="56">
        <v>70000</v>
      </c>
      <c r="H31" s="58">
        <f t="shared" si="1"/>
        <v>80</v>
      </c>
      <c r="I31" s="60" t="s">
        <v>9</v>
      </c>
      <c r="N31" s="9">
        <v>10</v>
      </c>
      <c r="O31" s="9">
        <v>20</v>
      </c>
      <c r="P31" s="9">
        <v>30</v>
      </c>
      <c r="Q31" s="9">
        <v>20</v>
      </c>
      <c r="R31" s="9">
        <v>20</v>
      </c>
      <c r="S31" s="9"/>
      <c r="T31" s="65">
        <f t="shared" si="0"/>
        <v>100</v>
      </c>
    </row>
    <row r="32" spans="1:20" s="11" customFormat="1" ht="75" x14ac:dyDescent="0.2">
      <c r="A32" s="43">
        <v>18</v>
      </c>
      <c r="B32" s="10" t="s">
        <v>58</v>
      </c>
      <c r="C32" s="10" t="s">
        <v>59</v>
      </c>
      <c r="D32" s="10" t="s">
        <v>60</v>
      </c>
      <c r="E32" s="50">
        <v>150000</v>
      </c>
      <c r="F32" s="53">
        <v>120000</v>
      </c>
      <c r="G32" s="56">
        <v>50000</v>
      </c>
      <c r="H32" s="58">
        <v>100</v>
      </c>
      <c r="I32" s="60" t="s">
        <v>9</v>
      </c>
      <c r="N32" s="9">
        <v>10</v>
      </c>
      <c r="O32" s="9">
        <v>15</v>
      </c>
      <c r="P32" s="9">
        <v>30</v>
      </c>
      <c r="Q32" s="9">
        <v>20</v>
      </c>
      <c r="R32" s="9">
        <v>20</v>
      </c>
      <c r="S32" s="9"/>
      <c r="T32" s="65">
        <f t="shared" si="0"/>
        <v>95</v>
      </c>
    </row>
    <row r="33" spans="1:21" s="11" customFormat="1" ht="45" x14ac:dyDescent="0.2">
      <c r="A33" s="43">
        <v>19</v>
      </c>
      <c r="B33" s="10" t="s">
        <v>61</v>
      </c>
      <c r="C33" s="10" t="s">
        <v>48</v>
      </c>
      <c r="D33" s="10" t="s">
        <v>62</v>
      </c>
      <c r="E33" s="50">
        <v>85000</v>
      </c>
      <c r="F33" s="53">
        <v>68000</v>
      </c>
      <c r="G33" s="68" t="s">
        <v>342</v>
      </c>
      <c r="H33" s="58">
        <f>ROUND((F33/E33)*100,2)</f>
        <v>80</v>
      </c>
      <c r="I33" s="60" t="s">
        <v>9</v>
      </c>
      <c r="N33" s="9">
        <v>10</v>
      </c>
      <c r="O33" s="9">
        <v>15</v>
      </c>
      <c r="P33" s="9">
        <v>25</v>
      </c>
      <c r="Q33" s="9">
        <v>20</v>
      </c>
      <c r="R33" s="9">
        <v>20</v>
      </c>
      <c r="S33" s="9"/>
      <c r="T33" s="65">
        <f t="shared" si="0"/>
        <v>90</v>
      </c>
    </row>
    <row r="34" spans="1:21" s="11" customFormat="1" ht="53.25" customHeight="1" x14ac:dyDescent="0.2">
      <c r="A34" s="43">
        <v>20</v>
      </c>
      <c r="B34" s="10" t="s">
        <v>63</v>
      </c>
      <c r="C34" s="10" t="s">
        <v>64</v>
      </c>
      <c r="D34" s="10" t="s">
        <v>65</v>
      </c>
      <c r="E34" s="50">
        <v>187500</v>
      </c>
      <c r="F34" s="53">
        <v>150000</v>
      </c>
      <c r="G34" s="56">
        <v>70000</v>
      </c>
      <c r="H34" s="58">
        <f>ROUND((F34/E34)*100,2)</f>
        <v>80</v>
      </c>
      <c r="I34" s="60" t="s">
        <v>9</v>
      </c>
      <c r="N34" s="9">
        <v>10</v>
      </c>
      <c r="O34" s="9">
        <v>20</v>
      </c>
      <c r="P34" s="9">
        <v>30</v>
      </c>
      <c r="Q34" s="9">
        <v>20</v>
      </c>
      <c r="R34" s="9">
        <v>20</v>
      </c>
      <c r="S34" s="9"/>
      <c r="T34" s="65">
        <f t="shared" si="0"/>
        <v>100</v>
      </c>
    </row>
    <row r="35" spans="1:21" s="11" customFormat="1" ht="43.5" customHeight="1" x14ac:dyDescent="0.2">
      <c r="A35" s="43">
        <v>21</v>
      </c>
      <c r="B35" s="10" t="s">
        <v>66</v>
      </c>
      <c r="C35" s="10" t="s">
        <v>67</v>
      </c>
      <c r="D35" s="10" t="s">
        <v>68</v>
      </c>
      <c r="E35" s="50">
        <v>180650</v>
      </c>
      <c r="F35" s="53">
        <v>144520</v>
      </c>
      <c r="G35" s="56">
        <v>55000</v>
      </c>
      <c r="H35" s="58">
        <f>ROUND((F35/E35)*100,2)</f>
        <v>80</v>
      </c>
      <c r="I35" s="60" t="s">
        <v>9</v>
      </c>
      <c r="N35" s="9">
        <v>10</v>
      </c>
      <c r="O35" s="9">
        <v>15</v>
      </c>
      <c r="P35" s="9">
        <v>30</v>
      </c>
      <c r="Q35" s="9">
        <v>20</v>
      </c>
      <c r="R35" s="9">
        <v>20</v>
      </c>
      <c r="S35" s="9"/>
      <c r="T35" s="65">
        <f t="shared" si="0"/>
        <v>95</v>
      </c>
    </row>
    <row r="36" spans="1:21" s="11" customFormat="1" ht="60" x14ac:dyDescent="0.2">
      <c r="A36" s="43">
        <v>22</v>
      </c>
      <c r="B36" s="10" t="s">
        <v>69</v>
      </c>
      <c r="C36" s="10" t="s">
        <v>70</v>
      </c>
      <c r="D36" s="10" t="s">
        <v>71</v>
      </c>
      <c r="E36" s="50">
        <v>187500</v>
      </c>
      <c r="F36" s="53">
        <v>150000</v>
      </c>
      <c r="G36" s="68" t="s">
        <v>342</v>
      </c>
      <c r="H36" s="58">
        <f>ROUND((F36/E36)*100,2)</f>
        <v>80</v>
      </c>
      <c r="I36" s="60" t="s">
        <v>9</v>
      </c>
      <c r="N36" s="9">
        <v>10</v>
      </c>
      <c r="O36" s="9">
        <v>15</v>
      </c>
      <c r="P36" s="9">
        <v>25</v>
      </c>
      <c r="Q36" s="9">
        <v>20</v>
      </c>
      <c r="R36" s="9">
        <v>20</v>
      </c>
      <c r="S36" s="10" t="s">
        <v>344</v>
      </c>
      <c r="T36" s="65">
        <f t="shared" si="0"/>
        <v>90</v>
      </c>
      <c r="U36" s="49"/>
    </row>
    <row r="37" spans="1:21" s="11" customFormat="1" ht="60" x14ac:dyDescent="0.2">
      <c r="A37" s="43">
        <v>23</v>
      </c>
      <c r="B37" s="10" t="s">
        <v>72</v>
      </c>
      <c r="C37" s="10" t="s">
        <v>73</v>
      </c>
      <c r="D37" s="10" t="s">
        <v>74</v>
      </c>
      <c r="E37" s="50">
        <v>187500</v>
      </c>
      <c r="F37" s="53">
        <v>150000</v>
      </c>
      <c r="G37" s="56">
        <v>70000</v>
      </c>
      <c r="H37" s="58">
        <f>ROUND((F37/E37)*100,2)</f>
        <v>80</v>
      </c>
      <c r="I37" s="60" t="s">
        <v>9</v>
      </c>
      <c r="N37" s="9">
        <v>10</v>
      </c>
      <c r="O37" s="9">
        <v>20</v>
      </c>
      <c r="P37" s="9">
        <v>30</v>
      </c>
      <c r="Q37" s="9">
        <v>20</v>
      </c>
      <c r="R37" s="9">
        <v>20</v>
      </c>
      <c r="S37" s="9"/>
      <c r="T37" s="65">
        <f t="shared" si="0"/>
        <v>100</v>
      </c>
    </row>
    <row r="38" spans="1:21" s="11" customFormat="1" ht="47.25" customHeight="1" x14ac:dyDescent="0.2">
      <c r="A38" s="43">
        <v>24</v>
      </c>
      <c r="B38" s="10" t="s">
        <v>72</v>
      </c>
      <c r="C38" s="10" t="s">
        <v>73</v>
      </c>
      <c r="D38" s="10" t="s">
        <v>75</v>
      </c>
      <c r="E38" s="50">
        <v>125839</v>
      </c>
      <c r="F38" s="53">
        <v>100671</v>
      </c>
      <c r="G38" s="56">
        <v>50000</v>
      </c>
      <c r="H38" s="58">
        <v>100</v>
      </c>
      <c r="I38" s="60" t="s">
        <v>9</v>
      </c>
      <c r="N38" s="9">
        <v>10</v>
      </c>
      <c r="O38" s="9">
        <v>20</v>
      </c>
      <c r="P38" s="9">
        <v>30</v>
      </c>
      <c r="Q38" s="9">
        <v>20</v>
      </c>
      <c r="R38" s="9">
        <v>20</v>
      </c>
      <c r="S38" s="9"/>
      <c r="T38" s="65">
        <f t="shared" si="0"/>
        <v>100</v>
      </c>
    </row>
    <row r="39" spans="1:21" s="11" customFormat="1" ht="30" x14ac:dyDescent="0.2">
      <c r="A39" s="43">
        <v>25</v>
      </c>
      <c r="B39" s="10" t="s">
        <v>76</v>
      </c>
      <c r="C39" s="10" t="s">
        <v>48</v>
      </c>
      <c r="D39" s="10" t="s">
        <v>77</v>
      </c>
      <c r="E39" s="50">
        <v>50000</v>
      </c>
      <c r="F39" s="53">
        <v>50000</v>
      </c>
      <c r="G39" s="68" t="s">
        <v>342</v>
      </c>
      <c r="H39" s="58">
        <f>ROUND((F39/E39)*100,2)</f>
        <v>100</v>
      </c>
      <c r="I39" s="60" t="s">
        <v>9</v>
      </c>
      <c r="N39" s="9">
        <v>10</v>
      </c>
      <c r="O39" s="9">
        <v>15</v>
      </c>
      <c r="P39" s="9">
        <v>20</v>
      </c>
      <c r="Q39" s="9">
        <v>20</v>
      </c>
      <c r="R39" s="9">
        <v>20</v>
      </c>
      <c r="S39" s="9"/>
      <c r="T39" s="65">
        <f t="shared" si="0"/>
        <v>85</v>
      </c>
    </row>
    <row r="40" spans="1:21" s="11" customFormat="1" ht="63" customHeight="1" x14ac:dyDescent="0.2">
      <c r="A40" s="43">
        <v>26</v>
      </c>
      <c r="B40" s="10" t="s">
        <v>78</v>
      </c>
      <c r="C40" s="10" t="s">
        <v>79</v>
      </c>
      <c r="D40" s="10" t="s">
        <v>80</v>
      </c>
      <c r="E40" s="50">
        <v>187500</v>
      </c>
      <c r="F40" s="53">
        <v>150000</v>
      </c>
      <c r="G40" s="68" t="s">
        <v>342</v>
      </c>
      <c r="H40" s="58">
        <f>ROUND((F40/E40)*100,2)</f>
        <v>80</v>
      </c>
      <c r="I40" s="60" t="s">
        <v>9</v>
      </c>
      <c r="N40" s="9">
        <v>10</v>
      </c>
      <c r="O40" s="9">
        <v>10</v>
      </c>
      <c r="P40" s="9">
        <v>30</v>
      </c>
      <c r="Q40" s="9">
        <v>20</v>
      </c>
      <c r="R40" s="9">
        <v>10</v>
      </c>
      <c r="S40" s="9"/>
      <c r="T40" s="65">
        <f t="shared" si="0"/>
        <v>80</v>
      </c>
    </row>
    <row r="41" spans="1:21" s="11" customFormat="1" ht="45" x14ac:dyDescent="0.2">
      <c r="A41" s="43">
        <v>27</v>
      </c>
      <c r="B41" s="10" t="s">
        <v>81</v>
      </c>
      <c r="C41" s="10" t="s">
        <v>67</v>
      </c>
      <c r="D41" s="10" t="s">
        <v>82</v>
      </c>
      <c r="E41" s="50">
        <v>187500</v>
      </c>
      <c r="F41" s="53">
        <v>150000</v>
      </c>
      <c r="G41" s="56">
        <v>70000</v>
      </c>
      <c r="H41" s="58">
        <f>ROUND((F41/E41)*100,2)</f>
        <v>80</v>
      </c>
      <c r="I41" s="60" t="s">
        <v>9</v>
      </c>
      <c r="N41" s="9">
        <v>10</v>
      </c>
      <c r="O41" s="9">
        <v>20</v>
      </c>
      <c r="P41" s="9">
        <v>30</v>
      </c>
      <c r="Q41" s="9">
        <v>20</v>
      </c>
      <c r="R41" s="9">
        <v>20</v>
      </c>
      <c r="S41" s="9"/>
      <c r="T41" s="65">
        <f t="shared" si="0"/>
        <v>100</v>
      </c>
    </row>
    <row r="42" spans="1:21" s="11" customFormat="1" ht="75" x14ac:dyDescent="0.2">
      <c r="A42" s="43">
        <v>28</v>
      </c>
      <c r="B42" s="10" t="s">
        <v>83</v>
      </c>
      <c r="C42" s="10" t="s">
        <v>48</v>
      </c>
      <c r="D42" s="10" t="s">
        <v>84</v>
      </c>
      <c r="E42" s="50">
        <v>125000</v>
      </c>
      <c r="F42" s="53">
        <v>100000</v>
      </c>
      <c r="G42" s="56">
        <v>50000</v>
      </c>
      <c r="H42" s="58">
        <v>100</v>
      </c>
      <c r="I42" s="60" t="s">
        <v>9</v>
      </c>
      <c r="N42" s="9">
        <v>10</v>
      </c>
      <c r="O42" s="9">
        <v>20</v>
      </c>
      <c r="P42" s="9">
        <v>30</v>
      </c>
      <c r="Q42" s="9">
        <v>20</v>
      </c>
      <c r="R42" s="9">
        <v>20</v>
      </c>
      <c r="S42" s="9"/>
      <c r="T42" s="65">
        <f t="shared" si="0"/>
        <v>100</v>
      </c>
    </row>
    <row r="43" spans="1:21" s="11" customFormat="1" ht="47.25" customHeight="1" x14ac:dyDescent="0.2">
      <c r="A43" s="43">
        <v>29</v>
      </c>
      <c r="B43" s="10" t="s">
        <v>85</v>
      </c>
      <c r="C43" s="10" t="s">
        <v>86</v>
      </c>
      <c r="D43" s="10" t="s">
        <v>87</v>
      </c>
      <c r="E43" s="50">
        <v>79900</v>
      </c>
      <c r="F43" s="53">
        <v>63920</v>
      </c>
      <c r="G43" s="56">
        <v>50000</v>
      </c>
      <c r="H43" s="58">
        <v>100</v>
      </c>
      <c r="I43" s="60" t="s">
        <v>9</v>
      </c>
      <c r="N43" s="9">
        <v>10</v>
      </c>
      <c r="O43" s="9">
        <v>20</v>
      </c>
      <c r="P43" s="9">
        <v>30</v>
      </c>
      <c r="Q43" s="9">
        <v>20</v>
      </c>
      <c r="R43" s="9">
        <v>20</v>
      </c>
      <c r="S43" s="9"/>
      <c r="T43" s="65">
        <f t="shared" si="0"/>
        <v>100</v>
      </c>
    </row>
    <row r="44" spans="1:21" s="11" customFormat="1" ht="45" x14ac:dyDescent="0.2">
      <c r="A44" s="43">
        <v>30</v>
      </c>
      <c r="B44" s="10" t="s">
        <v>88</v>
      </c>
      <c r="C44" s="10" t="s">
        <v>89</v>
      </c>
      <c r="D44" s="10" t="s">
        <v>90</v>
      </c>
      <c r="E44" s="50">
        <v>160000</v>
      </c>
      <c r="F44" s="53">
        <v>80000</v>
      </c>
      <c r="G44" s="56">
        <v>50000</v>
      </c>
      <c r="H44" s="58">
        <v>100</v>
      </c>
      <c r="I44" s="60" t="s">
        <v>9</v>
      </c>
      <c r="N44" s="9">
        <v>10</v>
      </c>
      <c r="O44" s="9">
        <v>20</v>
      </c>
      <c r="P44" s="9">
        <v>30</v>
      </c>
      <c r="Q44" s="9">
        <v>15</v>
      </c>
      <c r="R44" s="9">
        <v>20</v>
      </c>
      <c r="S44" s="9"/>
      <c r="T44" s="65">
        <f t="shared" si="0"/>
        <v>95</v>
      </c>
    </row>
    <row r="45" spans="1:21" s="11" customFormat="1" ht="45" x14ac:dyDescent="0.2">
      <c r="A45" s="43">
        <v>31</v>
      </c>
      <c r="B45" s="10" t="s">
        <v>91</v>
      </c>
      <c r="C45" s="10" t="s">
        <v>92</v>
      </c>
      <c r="D45" s="10" t="s">
        <v>93</v>
      </c>
      <c r="E45" s="50">
        <v>87500</v>
      </c>
      <c r="F45" s="53">
        <v>70000</v>
      </c>
      <c r="G45" s="68" t="s">
        <v>342</v>
      </c>
      <c r="H45" s="58">
        <f>ROUND((F45/E45)*100,2)</f>
        <v>80</v>
      </c>
      <c r="I45" s="60" t="s">
        <v>9</v>
      </c>
      <c r="N45" s="9">
        <v>10</v>
      </c>
      <c r="O45" s="9">
        <v>15</v>
      </c>
      <c r="P45" s="9">
        <v>25</v>
      </c>
      <c r="Q45" s="9">
        <v>20</v>
      </c>
      <c r="R45" s="9">
        <v>20</v>
      </c>
      <c r="S45" s="9"/>
      <c r="T45" s="65">
        <f t="shared" si="0"/>
        <v>90</v>
      </c>
    </row>
    <row r="46" spans="1:21" s="11" customFormat="1" ht="52.5" customHeight="1" x14ac:dyDescent="0.2">
      <c r="A46" s="43">
        <v>32</v>
      </c>
      <c r="B46" s="10" t="s">
        <v>94</v>
      </c>
      <c r="C46" s="10" t="s">
        <v>95</v>
      </c>
      <c r="D46" s="10" t="s">
        <v>96</v>
      </c>
      <c r="E46" s="50">
        <v>50000</v>
      </c>
      <c r="F46" s="53">
        <v>50000</v>
      </c>
      <c r="G46" s="68" t="s">
        <v>342</v>
      </c>
      <c r="H46" s="58">
        <f>ROUND((F46/E46)*100,2)</f>
        <v>100</v>
      </c>
      <c r="I46" s="60" t="s">
        <v>9</v>
      </c>
      <c r="N46" s="9">
        <v>10</v>
      </c>
      <c r="O46" s="9">
        <v>15</v>
      </c>
      <c r="P46" s="9">
        <v>20</v>
      </c>
      <c r="Q46" s="9">
        <v>20</v>
      </c>
      <c r="R46" s="9">
        <v>10</v>
      </c>
      <c r="S46" s="9"/>
      <c r="T46" s="65">
        <f t="shared" si="0"/>
        <v>75</v>
      </c>
    </row>
    <row r="47" spans="1:21" s="11" customFormat="1" ht="75" x14ac:dyDescent="0.2">
      <c r="A47" s="43">
        <v>33</v>
      </c>
      <c r="B47" s="10" t="s">
        <v>97</v>
      </c>
      <c r="C47" s="10" t="s">
        <v>98</v>
      </c>
      <c r="D47" s="10" t="s">
        <v>99</v>
      </c>
      <c r="E47" s="50">
        <v>187464</v>
      </c>
      <c r="F47" s="53">
        <v>149971</v>
      </c>
      <c r="G47" s="56">
        <v>70000</v>
      </c>
      <c r="H47" s="58">
        <f>ROUND((F47/E47)*100,2)</f>
        <v>80</v>
      </c>
      <c r="I47" s="60" t="s">
        <v>9</v>
      </c>
      <c r="N47" s="9">
        <v>10</v>
      </c>
      <c r="O47" s="9">
        <v>20</v>
      </c>
      <c r="P47" s="9">
        <v>30</v>
      </c>
      <c r="Q47" s="9">
        <v>20</v>
      </c>
      <c r="R47" s="9">
        <v>20</v>
      </c>
      <c r="S47" s="9"/>
      <c r="T47" s="65">
        <f t="shared" ref="T47:T78" si="2">SUM(N47:R47)</f>
        <v>100</v>
      </c>
    </row>
    <row r="48" spans="1:21" s="11" customFormat="1" ht="45" x14ac:dyDescent="0.2">
      <c r="A48" s="43">
        <v>34</v>
      </c>
      <c r="B48" s="10" t="s">
        <v>100</v>
      </c>
      <c r="C48" s="10" t="s">
        <v>101</v>
      </c>
      <c r="D48" s="10" t="s">
        <v>102</v>
      </c>
      <c r="E48" s="50">
        <v>50000</v>
      </c>
      <c r="F48" s="53">
        <v>50000</v>
      </c>
      <c r="G48" s="68" t="s">
        <v>342</v>
      </c>
      <c r="H48" s="58">
        <f>ROUND((F48/E48)*100,2)</f>
        <v>100</v>
      </c>
      <c r="I48" s="60" t="s">
        <v>9</v>
      </c>
      <c r="J48" s="23"/>
      <c r="K48" s="23"/>
      <c r="L48" s="23"/>
      <c r="M48" s="23"/>
      <c r="N48" s="9">
        <v>10</v>
      </c>
      <c r="O48" s="9">
        <v>20</v>
      </c>
      <c r="P48" s="9">
        <v>20</v>
      </c>
      <c r="Q48" s="9">
        <v>15</v>
      </c>
      <c r="R48" s="9">
        <v>20</v>
      </c>
      <c r="S48" s="9"/>
      <c r="T48" s="65">
        <f t="shared" si="2"/>
        <v>85</v>
      </c>
    </row>
    <row r="49" spans="1:20" s="11" customFormat="1" ht="45" x14ac:dyDescent="0.2">
      <c r="A49" s="43">
        <v>35</v>
      </c>
      <c r="B49" s="10" t="s">
        <v>103</v>
      </c>
      <c r="C49" s="10" t="s">
        <v>104</v>
      </c>
      <c r="D49" s="10" t="s">
        <v>105</v>
      </c>
      <c r="E49" s="50">
        <v>117600</v>
      </c>
      <c r="F49" s="53">
        <v>94080</v>
      </c>
      <c r="G49" s="56">
        <v>50000</v>
      </c>
      <c r="H49" s="58">
        <v>100</v>
      </c>
      <c r="I49" s="60" t="s">
        <v>9</v>
      </c>
      <c r="J49" s="23"/>
      <c r="K49" s="23"/>
      <c r="L49" s="23"/>
      <c r="M49" s="23"/>
      <c r="N49" s="21">
        <v>10</v>
      </c>
      <c r="O49" s="9">
        <v>20</v>
      </c>
      <c r="P49" s="9">
        <v>30</v>
      </c>
      <c r="Q49" s="9">
        <v>15</v>
      </c>
      <c r="R49" s="9">
        <v>20</v>
      </c>
      <c r="S49" s="9"/>
      <c r="T49" s="65">
        <f t="shared" si="2"/>
        <v>95</v>
      </c>
    </row>
    <row r="50" spans="1:20" s="11" customFormat="1" ht="60" x14ac:dyDescent="0.2">
      <c r="A50" s="43">
        <v>36</v>
      </c>
      <c r="B50" s="10" t="s">
        <v>106</v>
      </c>
      <c r="C50" s="10" t="s">
        <v>92</v>
      </c>
      <c r="D50" s="10" t="s">
        <v>107</v>
      </c>
      <c r="E50" s="50">
        <v>121187</v>
      </c>
      <c r="F50" s="53">
        <v>96949</v>
      </c>
      <c r="G50" s="56">
        <v>50000</v>
      </c>
      <c r="H50" s="58">
        <v>100</v>
      </c>
      <c r="I50" s="60" t="s">
        <v>9</v>
      </c>
      <c r="J50" s="23"/>
      <c r="K50" s="23"/>
      <c r="L50" s="23"/>
      <c r="M50" s="23"/>
      <c r="N50" s="21">
        <v>10</v>
      </c>
      <c r="O50" s="9">
        <v>20</v>
      </c>
      <c r="P50" s="9">
        <v>30</v>
      </c>
      <c r="Q50" s="9">
        <v>20</v>
      </c>
      <c r="R50" s="9">
        <v>20</v>
      </c>
      <c r="S50" s="9"/>
      <c r="T50" s="65">
        <f t="shared" si="2"/>
        <v>100</v>
      </c>
    </row>
    <row r="51" spans="1:20" s="11" customFormat="1" ht="47.25" customHeight="1" x14ac:dyDescent="0.2">
      <c r="A51" s="43">
        <v>37</v>
      </c>
      <c r="B51" s="10" t="s">
        <v>108</v>
      </c>
      <c r="C51" s="10" t="s">
        <v>109</v>
      </c>
      <c r="D51" s="10" t="s">
        <v>110</v>
      </c>
      <c r="E51" s="50">
        <v>118125</v>
      </c>
      <c r="F51" s="53">
        <v>94500</v>
      </c>
      <c r="G51" s="56">
        <v>50000</v>
      </c>
      <c r="H51" s="58">
        <v>100</v>
      </c>
      <c r="I51" s="60" t="s">
        <v>9</v>
      </c>
      <c r="J51" s="23"/>
      <c r="K51" s="23"/>
      <c r="L51" s="23"/>
      <c r="M51" s="23"/>
      <c r="N51" s="21">
        <v>10</v>
      </c>
      <c r="O51" s="9">
        <v>15</v>
      </c>
      <c r="P51" s="9">
        <v>30</v>
      </c>
      <c r="Q51" s="9">
        <v>20</v>
      </c>
      <c r="R51" s="9">
        <v>20</v>
      </c>
      <c r="S51" s="9"/>
      <c r="T51" s="65">
        <f t="shared" si="2"/>
        <v>95</v>
      </c>
    </row>
    <row r="52" spans="1:20" s="11" customFormat="1" ht="45" x14ac:dyDescent="0.2">
      <c r="A52" s="43">
        <v>38</v>
      </c>
      <c r="B52" s="10" t="s">
        <v>111</v>
      </c>
      <c r="C52" s="10" t="s">
        <v>20</v>
      </c>
      <c r="D52" s="10" t="s">
        <v>112</v>
      </c>
      <c r="E52" s="50">
        <v>187500</v>
      </c>
      <c r="F52" s="53">
        <v>150000</v>
      </c>
      <c r="G52" s="56">
        <v>70000</v>
      </c>
      <c r="H52" s="58">
        <f>ROUND((F52/E52)*100,2)</f>
        <v>80</v>
      </c>
      <c r="I52" s="60" t="s">
        <v>9</v>
      </c>
      <c r="J52" s="23"/>
      <c r="K52" s="23"/>
      <c r="L52" s="23"/>
      <c r="M52" s="23"/>
      <c r="N52" s="21">
        <v>10</v>
      </c>
      <c r="O52" s="9">
        <v>20</v>
      </c>
      <c r="P52" s="9">
        <v>30</v>
      </c>
      <c r="Q52" s="9">
        <v>20</v>
      </c>
      <c r="R52" s="9">
        <v>20</v>
      </c>
      <c r="S52" s="9"/>
      <c r="T52" s="65">
        <f t="shared" si="2"/>
        <v>100</v>
      </c>
    </row>
    <row r="53" spans="1:20" s="11" customFormat="1" ht="30" x14ac:dyDescent="0.2">
      <c r="A53" s="43">
        <v>39</v>
      </c>
      <c r="B53" s="10" t="s">
        <v>113</v>
      </c>
      <c r="C53" s="10" t="s">
        <v>114</v>
      </c>
      <c r="D53" s="10" t="s">
        <v>115</v>
      </c>
      <c r="E53" s="50">
        <v>187500</v>
      </c>
      <c r="F53" s="53">
        <v>150000</v>
      </c>
      <c r="G53" s="56">
        <v>70000</v>
      </c>
      <c r="H53" s="58">
        <f>ROUND((F53/E53)*100,2)</f>
        <v>80</v>
      </c>
      <c r="I53" s="60" t="s">
        <v>9</v>
      </c>
      <c r="J53" s="23"/>
      <c r="K53" s="23"/>
      <c r="L53" s="23"/>
      <c r="M53" s="23"/>
      <c r="N53" s="21">
        <v>10</v>
      </c>
      <c r="O53" s="9">
        <v>20</v>
      </c>
      <c r="P53" s="9">
        <v>30</v>
      </c>
      <c r="Q53" s="9">
        <v>20</v>
      </c>
      <c r="R53" s="9">
        <v>20</v>
      </c>
      <c r="S53" s="9"/>
      <c r="T53" s="65">
        <f t="shared" si="2"/>
        <v>100</v>
      </c>
    </row>
    <row r="54" spans="1:20" s="11" customFormat="1" ht="60" x14ac:dyDescent="0.2">
      <c r="A54" s="43">
        <v>40</v>
      </c>
      <c r="B54" s="10" t="s">
        <v>116</v>
      </c>
      <c r="C54" s="10" t="s">
        <v>117</v>
      </c>
      <c r="D54" s="10" t="s">
        <v>118</v>
      </c>
      <c r="E54" s="50">
        <v>144000</v>
      </c>
      <c r="F54" s="53">
        <v>115200</v>
      </c>
      <c r="G54" s="56">
        <v>50000</v>
      </c>
      <c r="H54" s="58">
        <v>100</v>
      </c>
      <c r="I54" s="60" t="s">
        <v>9</v>
      </c>
      <c r="J54" s="23"/>
      <c r="K54" s="23"/>
      <c r="L54" s="23"/>
      <c r="M54" s="23"/>
      <c r="N54" s="21">
        <v>10</v>
      </c>
      <c r="O54" s="9">
        <v>15</v>
      </c>
      <c r="P54" s="9">
        <v>30</v>
      </c>
      <c r="Q54" s="9">
        <v>20</v>
      </c>
      <c r="R54" s="9">
        <v>20</v>
      </c>
      <c r="S54" s="9"/>
      <c r="T54" s="65">
        <f t="shared" si="2"/>
        <v>95</v>
      </c>
    </row>
    <row r="55" spans="1:20" s="11" customFormat="1" ht="30" x14ac:dyDescent="0.2">
      <c r="A55" s="43">
        <v>41</v>
      </c>
      <c r="B55" s="10" t="s">
        <v>119</v>
      </c>
      <c r="C55" s="10" t="s">
        <v>120</v>
      </c>
      <c r="D55" s="10" t="s">
        <v>121</v>
      </c>
      <c r="E55" s="50">
        <v>187500</v>
      </c>
      <c r="F55" s="53">
        <v>150000</v>
      </c>
      <c r="G55" s="56">
        <v>60000</v>
      </c>
      <c r="H55" s="58">
        <f>ROUND((F55/E55)*100,2)</f>
        <v>80</v>
      </c>
      <c r="I55" s="60" t="s">
        <v>9</v>
      </c>
      <c r="J55" s="23"/>
      <c r="K55" s="23"/>
      <c r="L55" s="23"/>
      <c r="M55" s="23"/>
      <c r="N55" s="21">
        <v>10</v>
      </c>
      <c r="O55" s="9">
        <v>15</v>
      </c>
      <c r="P55" s="9">
        <v>30</v>
      </c>
      <c r="Q55" s="9">
        <v>20</v>
      </c>
      <c r="R55" s="9">
        <v>20</v>
      </c>
      <c r="S55" s="9"/>
      <c r="T55" s="65">
        <f t="shared" si="2"/>
        <v>95</v>
      </c>
    </row>
    <row r="56" spans="1:20" s="11" customFormat="1" ht="30" x14ac:dyDescent="0.2">
      <c r="A56" s="43">
        <v>42</v>
      </c>
      <c r="B56" s="10" t="s">
        <v>122</v>
      </c>
      <c r="C56" s="10" t="s">
        <v>123</v>
      </c>
      <c r="D56" s="10" t="s">
        <v>124</v>
      </c>
      <c r="E56" s="50">
        <v>112500</v>
      </c>
      <c r="F56" s="53">
        <v>90000</v>
      </c>
      <c r="G56" s="68" t="s">
        <v>342</v>
      </c>
      <c r="H56" s="58">
        <f>ROUND((F56/E56)*100,2)</f>
        <v>80</v>
      </c>
      <c r="I56" s="60" t="s">
        <v>9</v>
      </c>
      <c r="J56" s="23"/>
      <c r="K56" s="23"/>
      <c r="L56" s="23"/>
      <c r="M56" s="23"/>
      <c r="N56" s="21">
        <v>10</v>
      </c>
      <c r="O56" s="9">
        <v>20</v>
      </c>
      <c r="P56" s="9">
        <v>25</v>
      </c>
      <c r="Q56" s="9">
        <v>20</v>
      </c>
      <c r="R56" s="9">
        <v>10</v>
      </c>
      <c r="S56" s="9"/>
      <c r="T56" s="65">
        <f t="shared" si="2"/>
        <v>85</v>
      </c>
    </row>
    <row r="57" spans="1:20" s="11" customFormat="1" ht="45" x14ac:dyDescent="0.2">
      <c r="A57" s="43">
        <v>43</v>
      </c>
      <c r="B57" s="10" t="s">
        <v>125</v>
      </c>
      <c r="C57" s="10" t="s">
        <v>126</v>
      </c>
      <c r="D57" s="10" t="s">
        <v>127</v>
      </c>
      <c r="E57" s="50">
        <v>187500</v>
      </c>
      <c r="F57" s="53">
        <v>150000</v>
      </c>
      <c r="G57" s="56">
        <v>60000</v>
      </c>
      <c r="H57" s="58">
        <f>ROUND((F57/E57)*100,2)</f>
        <v>80</v>
      </c>
      <c r="I57" s="60" t="s">
        <v>9</v>
      </c>
      <c r="J57" s="23"/>
      <c r="K57" s="23"/>
      <c r="L57" s="23"/>
      <c r="M57" s="23"/>
      <c r="N57" s="21">
        <v>10</v>
      </c>
      <c r="O57" s="9">
        <v>20</v>
      </c>
      <c r="P57" s="9">
        <v>30</v>
      </c>
      <c r="Q57" s="9">
        <v>15</v>
      </c>
      <c r="R57" s="9">
        <v>20</v>
      </c>
      <c r="S57" s="9"/>
      <c r="T57" s="65">
        <f t="shared" si="2"/>
        <v>95</v>
      </c>
    </row>
    <row r="58" spans="1:20" s="11" customFormat="1" ht="30" x14ac:dyDescent="0.2">
      <c r="A58" s="43">
        <v>44</v>
      </c>
      <c r="B58" s="10" t="s">
        <v>128</v>
      </c>
      <c r="C58" s="10" t="s">
        <v>26</v>
      </c>
      <c r="D58" s="10" t="s">
        <v>129</v>
      </c>
      <c r="E58" s="50">
        <v>63010</v>
      </c>
      <c r="F58" s="53">
        <v>50408</v>
      </c>
      <c r="G58" s="56">
        <v>50000</v>
      </c>
      <c r="H58" s="58">
        <v>100</v>
      </c>
      <c r="I58" s="60" t="s">
        <v>9</v>
      </c>
      <c r="J58" s="27"/>
      <c r="K58" s="27"/>
      <c r="L58" s="27"/>
      <c r="M58" s="27"/>
      <c r="N58" s="21">
        <v>10</v>
      </c>
      <c r="O58" s="9">
        <v>20</v>
      </c>
      <c r="P58" s="9">
        <v>30</v>
      </c>
      <c r="Q58" s="9">
        <v>20</v>
      </c>
      <c r="R58" s="9">
        <v>20</v>
      </c>
      <c r="S58" s="9"/>
      <c r="T58" s="65">
        <f t="shared" si="2"/>
        <v>100</v>
      </c>
    </row>
    <row r="59" spans="1:20" s="11" customFormat="1" ht="45" x14ac:dyDescent="0.2">
      <c r="A59" s="43">
        <v>45</v>
      </c>
      <c r="B59" s="10" t="s">
        <v>130</v>
      </c>
      <c r="C59" s="10" t="s">
        <v>48</v>
      </c>
      <c r="D59" s="10" t="s">
        <v>131</v>
      </c>
      <c r="E59" s="50">
        <v>187500</v>
      </c>
      <c r="F59" s="53">
        <v>150000</v>
      </c>
      <c r="G59" s="56">
        <v>70000</v>
      </c>
      <c r="H59" s="58">
        <f>ROUND((F59/E59)*100,2)</f>
        <v>80</v>
      </c>
      <c r="I59" s="60" t="s">
        <v>9</v>
      </c>
      <c r="J59" s="23"/>
      <c r="K59" s="23"/>
      <c r="L59" s="23"/>
      <c r="M59" s="23"/>
      <c r="N59" s="21">
        <v>10</v>
      </c>
      <c r="O59" s="9">
        <v>20</v>
      </c>
      <c r="P59" s="9">
        <v>30</v>
      </c>
      <c r="Q59" s="9">
        <v>20</v>
      </c>
      <c r="R59" s="9">
        <v>20</v>
      </c>
      <c r="S59" s="9"/>
      <c r="T59" s="65">
        <f t="shared" si="2"/>
        <v>100</v>
      </c>
    </row>
    <row r="60" spans="1:20" s="11" customFormat="1" ht="49.5" customHeight="1" x14ac:dyDescent="0.2">
      <c r="A60" s="43">
        <v>46</v>
      </c>
      <c r="B60" s="10" t="s">
        <v>132</v>
      </c>
      <c r="C60" s="10" t="s">
        <v>133</v>
      </c>
      <c r="D60" s="10" t="s">
        <v>134</v>
      </c>
      <c r="E60" s="50">
        <v>260000</v>
      </c>
      <c r="F60" s="53">
        <v>130000</v>
      </c>
      <c r="G60" s="56">
        <v>50000</v>
      </c>
      <c r="H60" s="58">
        <v>100</v>
      </c>
      <c r="I60" s="60" t="s">
        <v>9</v>
      </c>
      <c r="J60" s="23"/>
      <c r="K60" s="23"/>
      <c r="L60" s="23"/>
      <c r="M60" s="23"/>
      <c r="N60" s="21">
        <v>10</v>
      </c>
      <c r="O60" s="9">
        <v>20</v>
      </c>
      <c r="P60" s="9">
        <v>25</v>
      </c>
      <c r="Q60" s="9">
        <v>20</v>
      </c>
      <c r="R60" s="9">
        <v>20</v>
      </c>
      <c r="S60" s="9"/>
      <c r="T60" s="65">
        <f t="shared" si="2"/>
        <v>95</v>
      </c>
    </row>
    <row r="61" spans="1:20" s="11" customFormat="1" ht="42.75" customHeight="1" x14ac:dyDescent="0.2">
      <c r="A61" s="43">
        <v>47</v>
      </c>
      <c r="B61" s="10" t="s">
        <v>135</v>
      </c>
      <c r="C61" s="10" t="s">
        <v>136</v>
      </c>
      <c r="D61" s="10" t="s">
        <v>137</v>
      </c>
      <c r="E61" s="50">
        <v>110583</v>
      </c>
      <c r="F61" s="53">
        <v>88466</v>
      </c>
      <c r="G61" s="56">
        <v>50000</v>
      </c>
      <c r="H61" s="58">
        <v>100</v>
      </c>
      <c r="I61" s="60" t="s">
        <v>9</v>
      </c>
      <c r="J61" s="23"/>
      <c r="K61" s="23"/>
      <c r="L61" s="23"/>
      <c r="M61" s="23"/>
      <c r="N61" s="21">
        <v>10</v>
      </c>
      <c r="O61" s="9">
        <v>20</v>
      </c>
      <c r="P61" s="9">
        <v>30</v>
      </c>
      <c r="Q61" s="9">
        <v>20</v>
      </c>
      <c r="R61" s="9">
        <v>20</v>
      </c>
      <c r="S61" s="9"/>
      <c r="T61" s="65">
        <f t="shared" si="2"/>
        <v>100</v>
      </c>
    </row>
    <row r="62" spans="1:20" s="11" customFormat="1" ht="30" x14ac:dyDescent="0.2">
      <c r="A62" s="43">
        <v>48</v>
      </c>
      <c r="B62" s="10" t="s">
        <v>138</v>
      </c>
      <c r="C62" s="10" t="s">
        <v>139</v>
      </c>
      <c r="D62" s="10" t="s">
        <v>140</v>
      </c>
      <c r="E62" s="50">
        <v>164777</v>
      </c>
      <c r="F62" s="53">
        <v>131821</v>
      </c>
      <c r="G62" s="56">
        <v>65000</v>
      </c>
      <c r="H62" s="58">
        <f>ROUND((F62/E62)*100,2)</f>
        <v>80</v>
      </c>
      <c r="I62" s="60" t="s">
        <v>9</v>
      </c>
      <c r="J62" s="23"/>
      <c r="K62" s="23"/>
      <c r="L62" s="23"/>
      <c r="M62" s="23"/>
      <c r="N62" s="21">
        <v>10</v>
      </c>
      <c r="O62" s="9">
        <v>20</v>
      </c>
      <c r="P62" s="9">
        <v>30</v>
      </c>
      <c r="Q62" s="9">
        <v>20</v>
      </c>
      <c r="R62" s="9">
        <v>20</v>
      </c>
      <c r="S62" s="9"/>
      <c r="T62" s="65">
        <f t="shared" si="2"/>
        <v>100</v>
      </c>
    </row>
    <row r="63" spans="1:20" s="11" customFormat="1" ht="60" x14ac:dyDescent="0.2">
      <c r="A63" s="43">
        <v>49</v>
      </c>
      <c r="B63" s="10" t="s">
        <v>141</v>
      </c>
      <c r="C63" s="10" t="s">
        <v>48</v>
      </c>
      <c r="D63" s="10" t="s">
        <v>142</v>
      </c>
      <c r="E63" s="50">
        <v>182500</v>
      </c>
      <c r="F63" s="53">
        <v>146000</v>
      </c>
      <c r="G63" s="56">
        <v>55000</v>
      </c>
      <c r="H63" s="58">
        <f>ROUND((F63/E63)*100,2)</f>
        <v>80</v>
      </c>
      <c r="I63" s="60" t="s">
        <v>9</v>
      </c>
      <c r="J63" s="23"/>
      <c r="K63" s="23"/>
      <c r="L63" s="23"/>
      <c r="M63" s="23"/>
      <c r="N63" s="21">
        <v>10</v>
      </c>
      <c r="O63" s="9">
        <v>20</v>
      </c>
      <c r="P63" s="9">
        <v>30</v>
      </c>
      <c r="Q63" s="9">
        <v>15</v>
      </c>
      <c r="R63" s="9">
        <v>20</v>
      </c>
      <c r="S63" s="9"/>
      <c r="T63" s="65">
        <f t="shared" si="2"/>
        <v>95</v>
      </c>
    </row>
    <row r="64" spans="1:20" s="11" customFormat="1" ht="45" x14ac:dyDescent="0.2">
      <c r="A64" s="43">
        <v>50</v>
      </c>
      <c r="B64" s="10" t="s">
        <v>143</v>
      </c>
      <c r="C64" s="10" t="s">
        <v>144</v>
      </c>
      <c r="D64" s="10" t="s">
        <v>145</v>
      </c>
      <c r="E64" s="50">
        <v>93750</v>
      </c>
      <c r="F64" s="53">
        <v>75000</v>
      </c>
      <c r="G64" s="56">
        <v>50000</v>
      </c>
      <c r="H64" s="58">
        <v>100</v>
      </c>
      <c r="I64" s="60" t="s">
        <v>9</v>
      </c>
      <c r="J64" s="23"/>
      <c r="K64" s="23"/>
      <c r="L64" s="23"/>
      <c r="M64" s="23"/>
      <c r="N64" s="21">
        <v>10</v>
      </c>
      <c r="O64" s="9">
        <v>20</v>
      </c>
      <c r="P64" s="9">
        <v>30</v>
      </c>
      <c r="Q64" s="9">
        <v>20</v>
      </c>
      <c r="R64" s="9">
        <v>20</v>
      </c>
      <c r="S64" s="9"/>
      <c r="T64" s="65">
        <f t="shared" si="2"/>
        <v>100</v>
      </c>
    </row>
    <row r="65" spans="1:21" s="11" customFormat="1" ht="60" x14ac:dyDescent="0.2">
      <c r="A65" s="43">
        <v>51</v>
      </c>
      <c r="B65" s="10" t="s">
        <v>146</v>
      </c>
      <c r="C65" s="10" t="s">
        <v>64</v>
      </c>
      <c r="D65" s="10" t="s">
        <v>147</v>
      </c>
      <c r="E65" s="50">
        <v>90000</v>
      </c>
      <c r="F65" s="53">
        <v>72000</v>
      </c>
      <c r="G65" s="56">
        <v>50000</v>
      </c>
      <c r="H65" s="58">
        <v>100</v>
      </c>
      <c r="I65" s="60" t="s">
        <v>9</v>
      </c>
      <c r="J65" s="23"/>
      <c r="K65" s="23"/>
      <c r="L65" s="23"/>
      <c r="M65" s="23"/>
      <c r="N65" s="21">
        <v>10</v>
      </c>
      <c r="O65" s="9">
        <v>20</v>
      </c>
      <c r="P65" s="9">
        <v>25</v>
      </c>
      <c r="Q65" s="9">
        <v>20</v>
      </c>
      <c r="R65" s="9">
        <v>20</v>
      </c>
      <c r="S65" s="9"/>
      <c r="T65" s="65">
        <f t="shared" si="2"/>
        <v>95</v>
      </c>
    </row>
    <row r="66" spans="1:21" s="11" customFormat="1" ht="45" x14ac:dyDescent="0.2">
      <c r="A66" s="43">
        <v>52</v>
      </c>
      <c r="B66" s="10" t="s">
        <v>148</v>
      </c>
      <c r="C66" s="10" t="s">
        <v>149</v>
      </c>
      <c r="D66" s="10" t="s">
        <v>150</v>
      </c>
      <c r="E66" s="50">
        <v>187500</v>
      </c>
      <c r="F66" s="53">
        <v>150000</v>
      </c>
      <c r="G66" s="56">
        <v>60000</v>
      </c>
      <c r="H66" s="58">
        <f>ROUND((F66/E66)*100,2)</f>
        <v>80</v>
      </c>
      <c r="I66" s="60" t="s">
        <v>9</v>
      </c>
      <c r="J66" s="23"/>
      <c r="K66" s="23"/>
      <c r="L66" s="23"/>
      <c r="M66" s="23"/>
      <c r="N66" s="21">
        <v>10</v>
      </c>
      <c r="O66" s="9">
        <v>20</v>
      </c>
      <c r="P66" s="9">
        <v>25</v>
      </c>
      <c r="Q66" s="9">
        <v>20</v>
      </c>
      <c r="R66" s="9">
        <v>20</v>
      </c>
      <c r="S66" s="9"/>
      <c r="T66" s="65">
        <f t="shared" si="2"/>
        <v>95</v>
      </c>
    </row>
    <row r="67" spans="1:21" s="11" customFormat="1" ht="45" x14ac:dyDescent="0.2">
      <c r="A67" s="43">
        <v>53</v>
      </c>
      <c r="B67" s="10" t="s">
        <v>143</v>
      </c>
      <c r="C67" s="10" t="s">
        <v>144</v>
      </c>
      <c r="D67" s="10" t="s">
        <v>151</v>
      </c>
      <c r="E67" s="50">
        <v>150000</v>
      </c>
      <c r="F67" s="53">
        <v>120000</v>
      </c>
      <c r="G67" s="56">
        <v>60000</v>
      </c>
      <c r="H67" s="58">
        <f>ROUND((F67/E67)*100,2)</f>
        <v>80</v>
      </c>
      <c r="I67" s="60" t="s">
        <v>9</v>
      </c>
      <c r="J67" s="23"/>
      <c r="K67" s="23"/>
      <c r="L67" s="23"/>
      <c r="M67" s="23"/>
      <c r="N67" s="21">
        <v>10</v>
      </c>
      <c r="O67" s="9">
        <v>20</v>
      </c>
      <c r="P67" s="9">
        <v>30</v>
      </c>
      <c r="Q67" s="9">
        <v>20</v>
      </c>
      <c r="R67" s="9">
        <v>20</v>
      </c>
      <c r="S67" s="9"/>
      <c r="T67" s="65">
        <f t="shared" si="2"/>
        <v>100</v>
      </c>
    </row>
    <row r="68" spans="1:21" s="11" customFormat="1" ht="46.5" customHeight="1" x14ac:dyDescent="0.2">
      <c r="A68" s="43">
        <v>54</v>
      </c>
      <c r="B68" s="10" t="s">
        <v>152</v>
      </c>
      <c r="C68" s="10" t="s">
        <v>153</v>
      </c>
      <c r="D68" s="10" t="s">
        <v>154</v>
      </c>
      <c r="E68" s="50">
        <v>50000</v>
      </c>
      <c r="F68" s="53">
        <v>50000</v>
      </c>
      <c r="G68" s="56">
        <v>50000</v>
      </c>
      <c r="H68" s="58">
        <f>ROUND((F68/E68)*100,2)</f>
        <v>100</v>
      </c>
      <c r="I68" s="60" t="s">
        <v>9</v>
      </c>
      <c r="J68" s="23"/>
      <c r="K68" s="23"/>
      <c r="L68" s="23"/>
      <c r="M68" s="23"/>
      <c r="N68" s="21">
        <v>10</v>
      </c>
      <c r="O68" s="9">
        <v>15</v>
      </c>
      <c r="P68" s="9">
        <v>30</v>
      </c>
      <c r="Q68" s="9">
        <v>20</v>
      </c>
      <c r="R68" s="9">
        <v>20</v>
      </c>
      <c r="S68" s="9"/>
      <c r="T68" s="65">
        <f t="shared" si="2"/>
        <v>95</v>
      </c>
    </row>
    <row r="69" spans="1:21" s="11" customFormat="1" ht="30" x14ac:dyDescent="0.2">
      <c r="A69" s="43">
        <v>55</v>
      </c>
      <c r="B69" s="10" t="s">
        <v>69</v>
      </c>
      <c r="C69" s="10" t="s">
        <v>70</v>
      </c>
      <c r="D69" s="10" t="s">
        <v>155</v>
      </c>
      <c r="E69" s="50">
        <v>50000</v>
      </c>
      <c r="F69" s="53">
        <v>50000</v>
      </c>
      <c r="G69" s="56">
        <v>50000</v>
      </c>
      <c r="H69" s="58">
        <f>ROUND((F69/E69)*100,2)</f>
        <v>100</v>
      </c>
      <c r="I69" s="60" t="s">
        <v>9</v>
      </c>
      <c r="J69" s="23"/>
      <c r="K69" s="23"/>
      <c r="L69" s="23"/>
      <c r="M69" s="23"/>
      <c r="N69" s="21">
        <v>10</v>
      </c>
      <c r="O69" s="9">
        <v>20</v>
      </c>
      <c r="P69" s="9">
        <v>30</v>
      </c>
      <c r="Q69" s="9">
        <v>20</v>
      </c>
      <c r="R69" s="9">
        <v>20</v>
      </c>
      <c r="S69" s="9"/>
      <c r="T69" s="65">
        <f t="shared" si="2"/>
        <v>100</v>
      </c>
    </row>
    <row r="70" spans="1:21" s="11" customFormat="1" ht="45" x14ac:dyDescent="0.2">
      <c r="A70" s="43">
        <v>56</v>
      </c>
      <c r="B70" s="10" t="s">
        <v>156</v>
      </c>
      <c r="C70" s="10" t="s">
        <v>48</v>
      </c>
      <c r="D70" s="10" t="s">
        <v>157</v>
      </c>
      <c r="E70" s="50">
        <v>87500</v>
      </c>
      <c r="F70" s="53">
        <v>70000</v>
      </c>
      <c r="G70" s="68" t="s">
        <v>342</v>
      </c>
      <c r="H70" s="58">
        <f>ROUND((F70/E70)*100,2)</f>
        <v>80</v>
      </c>
      <c r="I70" s="60" t="s">
        <v>9</v>
      </c>
      <c r="J70" s="23"/>
      <c r="K70" s="23"/>
      <c r="L70" s="23"/>
      <c r="M70" s="23"/>
      <c r="N70" s="21">
        <v>10</v>
      </c>
      <c r="O70" s="9">
        <v>15</v>
      </c>
      <c r="P70" s="9">
        <v>10</v>
      </c>
      <c r="Q70" s="9">
        <v>10</v>
      </c>
      <c r="R70" s="9">
        <v>15</v>
      </c>
      <c r="S70" s="9"/>
      <c r="T70" s="65">
        <f t="shared" si="2"/>
        <v>60</v>
      </c>
    </row>
    <row r="71" spans="1:21" s="11" customFormat="1" ht="45" x14ac:dyDescent="0.2">
      <c r="A71" s="43">
        <v>57</v>
      </c>
      <c r="B71" s="10" t="s">
        <v>158</v>
      </c>
      <c r="C71" s="10" t="s">
        <v>48</v>
      </c>
      <c r="D71" s="10" t="s">
        <v>159</v>
      </c>
      <c r="E71" s="50">
        <v>76250</v>
      </c>
      <c r="F71" s="53">
        <v>61000</v>
      </c>
      <c r="G71" s="56">
        <v>50000</v>
      </c>
      <c r="H71" s="58">
        <v>100</v>
      </c>
      <c r="I71" s="60" t="s">
        <v>9</v>
      </c>
      <c r="J71" s="23"/>
      <c r="K71" s="23"/>
      <c r="L71" s="23"/>
      <c r="M71" s="23"/>
      <c r="N71" s="21">
        <v>10</v>
      </c>
      <c r="O71" s="9">
        <v>20</v>
      </c>
      <c r="P71" s="9">
        <v>30</v>
      </c>
      <c r="Q71" s="9">
        <v>20</v>
      </c>
      <c r="R71" s="9">
        <v>20</v>
      </c>
      <c r="S71" s="9"/>
      <c r="T71" s="65">
        <f t="shared" si="2"/>
        <v>100</v>
      </c>
    </row>
    <row r="72" spans="1:21" s="11" customFormat="1" ht="45" x14ac:dyDescent="0.2">
      <c r="A72" s="43">
        <v>58</v>
      </c>
      <c r="B72" s="10" t="s">
        <v>160</v>
      </c>
      <c r="C72" s="10" t="s">
        <v>48</v>
      </c>
      <c r="D72" s="10" t="s">
        <v>161</v>
      </c>
      <c r="E72" s="50">
        <v>50000</v>
      </c>
      <c r="F72" s="53">
        <v>50000</v>
      </c>
      <c r="G72" s="56">
        <v>50000</v>
      </c>
      <c r="H72" s="58">
        <f>ROUND((F72/E72)*100,2)</f>
        <v>100</v>
      </c>
      <c r="I72" s="60" t="s">
        <v>9</v>
      </c>
      <c r="J72" s="23"/>
      <c r="K72" s="23"/>
      <c r="L72" s="23"/>
      <c r="M72" s="23"/>
      <c r="N72" s="21">
        <v>10</v>
      </c>
      <c r="O72" s="9">
        <v>15</v>
      </c>
      <c r="P72" s="9">
        <v>30</v>
      </c>
      <c r="Q72" s="9">
        <v>20</v>
      </c>
      <c r="R72" s="9">
        <v>20</v>
      </c>
      <c r="S72" s="9"/>
      <c r="T72" s="65">
        <f t="shared" si="2"/>
        <v>95</v>
      </c>
    </row>
    <row r="73" spans="1:21" s="11" customFormat="1" ht="45" x14ac:dyDescent="0.2">
      <c r="A73" s="43">
        <v>59</v>
      </c>
      <c r="B73" s="10" t="s">
        <v>143</v>
      </c>
      <c r="C73" s="10" t="s">
        <v>144</v>
      </c>
      <c r="D73" s="10" t="s">
        <v>162</v>
      </c>
      <c r="E73" s="50">
        <v>72500</v>
      </c>
      <c r="F73" s="53">
        <v>58000</v>
      </c>
      <c r="G73" s="68" t="s">
        <v>342</v>
      </c>
      <c r="H73" s="58">
        <f>ROUND((F73/E73)*100,2)</f>
        <v>80</v>
      </c>
      <c r="I73" s="60" t="s">
        <v>9</v>
      </c>
      <c r="J73" s="23"/>
      <c r="K73" s="23"/>
      <c r="L73" s="23"/>
      <c r="M73" s="23"/>
      <c r="N73" s="21">
        <v>10</v>
      </c>
      <c r="O73" s="9">
        <v>15</v>
      </c>
      <c r="P73" s="9">
        <v>25</v>
      </c>
      <c r="Q73" s="9">
        <v>20</v>
      </c>
      <c r="R73" s="9">
        <v>20</v>
      </c>
      <c r="S73" s="10" t="s">
        <v>345</v>
      </c>
      <c r="T73" s="65">
        <f t="shared" si="2"/>
        <v>90</v>
      </c>
      <c r="U73" s="49"/>
    </row>
    <row r="74" spans="1:21" s="11" customFormat="1" ht="60" x14ac:dyDescent="0.2">
      <c r="A74" s="43">
        <v>60</v>
      </c>
      <c r="B74" s="10" t="s">
        <v>163</v>
      </c>
      <c r="C74" s="10" t="s">
        <v>164</v>
      </c>
      <c r="D74" s="10" t="s">
        <v>165</v>
      </c>
      <c r="E74" s="50">
        <v>150000</v>
      </c>
      <c r="F74" s="53">
        <v>120000</v>
      </c>
      <c r="G74" s="56">
        <v>50000</v>
      </c>
      <c r="H74" s="58">
        <v>100</v>
      </c>
      <c r="I74" s="60" t="s">
        <v>9</v>
      </c>
      <c r="J74" s="23"/>
      <c r="K74" s="23"/>
      <c r="L74" s="23"/>
      <c r="M74" s="23"/>
      <c r="N74" s="21">
        <v>10</v>
      </c>
      <c r="O74" s="9">
        <v>20</v>
      </c>
      <c r="P74" s="9">
        <v>25</v>
      </c>
      <c r="Q74" s="9">
        <v>20</v>
      </c>
      <c r="R74" s="9">
        <v>20</v>
      </c>
      <c r="S74" s="9"/>
      <c r="T74" s="65">
        <f t="shared" si="2"/>
        <v>95</v>
      </c>
    </row>
    <row r="75" spans="1:21" s="11" customFormat="1" ht="45" x14ac:dyDescent="0.2">
      <c r="A75" s="43">
        <v>61</v>
      </c>
      <c r="B75" s="10" t="s">
        <v>166</v>
      </c>
      <c r="C75" s="10" t="s">
        <v>167</v>
      </c>
      <c r="D75" s="10" t="s">
        <v>168</v>
      </c>
      <c r="E75" s="50">
        <v>187500</v>
      </c>
      <c r="F75" s="53">
        <v>150000</v>
      </c>
      <c r="G75" s="56">
        <v>60000</v>
      </c>
      <c r="H75" s="58">
        <f>ROUND((F75/E75)*100,2)</f>
        <v>80</v>
      </c>
      <c r="I75" s="60" t="s">
        <v>9</v>
      </c>
      <c r="J75" s="23"/>
      <c r="K75" s="23"/>
      <c r="L75" s="23"/>
      <c r="M75" s="23"/>
      <c r="N75" s="21">
        <v>10</v>
      </c>
      <c r="O75" s="9">
        <v>20</v>
      </c>
      <c r="P75" s="9">
        <v>25</v>
      </c>
      <c r="Q75" s="9">
        <v>20</v>
      </c>
      <c r="R75" s="9">
        <v>20</v>
      </c>
      <c r="S75" s="9"/>
      <c r="T75" s="65">
        <f t="shared" si="2"/>
        <v>95</v>
      </c>
    </row>
    <row r="76" spans="1:21" s="11" customFormat="1" ht="30" x14ac:dyDescent="0.2">
      <c r="A76" s="43">
        <v>62</v>
      </c>
      <c r="B76" s="10" t="s">
        <v>169</v>
      </c>
      <c r="C76" s="10" t="s">
        <v>86</v>
      </c>
      <c r="D76" s="10" t="s">
        <v>170</v>
      </c>
      <c r="E76" s="50">
        <v>125000</v>
      </c>
      <c r="F76" s="53">
        <v>100000</v>
      </c>
      <c r="G76" s="68" t="s">
        <v>342</v>
      </c>
      <c r="H76" s="58">
        <f>ROUND((F76/E76)*100,2)</f>
        <v>80</v>
      </c>
      <c r="I76" s="60" t="s">
        <v>9</v>
      </c>
      <c r="J76" s="23"/>
      <c r="K76" s="23"/>
      <c r="L76" s="23"/>
      <c r="M76" s="23"/>
      <c r="N76" s="21">
        <v>10</v>
      </c>
      <c r="O76" s="9">
        <v>15</v>
      </c>
      <c r="P76" s="9">
        <v>20</v>
      </c>
      <c r="Q76" s="9">
        <v>20</v>
      </c>
      <c r="R76" s="9">
        <v>20</v>
      </c>
      <c r="S76" s="9"/>
      <c r="T76" s="65">
        <f t="shared" si="2"/>
        <v>85</v>
      </c>
    </row>
    <row r="77" spans="1:21" s="11" customFormat="1" ht="60" x14ac:dyDescent="0.2">
      <c r="A77" s="43">
        <v>63</v>
      </c>
      <c r="B77" s="10" t="s">
        <v>171</v>
      </c>
      <c r="C77" s="10" t="s">
        <v>48</v>
      </c>
      <c r="D77" s="10" t="s">
        <v>172</v>
      </c>
      <c r="E77" s="50">
        <v>132500</v>
      </c>
      <c r="F77" s="53">
        <v>106000</v>
      </c>
      <c r="G77" s="56">
        <v>50000</v>
      </c>
      <c r="H77" s="58">
        <v>100</v>
      </c>
      <c r="I77" s="60" t="s">
        <v>9</v>
      </c>
      <c r="J77" s="23"/>
      <c r="K77" s="23"/>
      <c r="L77" s="23"/>
      <c r="M77" s="23"/>
      <c r="N77" s="21">
        <v>10</v>
      </c>
      <c r="O77" s="9">
        <v>20</v>
      </c>
      <c r="P77" s="9">
        <v>30</v>
      </c>
      <c r="Q77" s="9">
        <v>20</v>
      </c>
      <c r="R77" s="9">
        <v>20</v>
      </c>
      <c r="S77" s="9"/>
      <c r="T77" s="65">
        <f t="shared" si="2"/>
        <v>100</v>
      </c>
    </row>
    <row r="78" spans="1:21" s="11" customFormat="1" ht="45" x14ac:dyDescent="0.2">
      <c r="A78" s="43">
        <v>64</v>
      </c>
      <c r="B78" s="10" t="s">
        <v>173</v>
      </c>
      <c r="C78" s="10" t="s">
        <v>48</v>
      </c>
      <c r="D78" s="10" t="s">
        <v>174</v>
      </c>
      <c r="E78" s="50">
        <v>133172</v>
      </c>
      <c r="F78" s="53">
        <v>106537.60000000001</v>
      </c>
      <c r="G78" s="56">
        <v>50000</v>
      </c>
      <c r="H78" s="58">
        <v>100</v>
      </c>
      <c r="I78" s="60" t="s">
        <v>9</v>
      </c>
      <c r="J78" s="23"/>
      <c r="K78" s="23"/>
      <c r="L78" s="23"/>
      <c r="M78" s="23"/>
      <c r="N78" s="21">
        <v>10</v>
      </c>
      <c r="O78" s="9">
        <v>20</v>
      </c>
      <c r="P78" s="9">
        <v>30</v>
      </c>
      <c r="Q78" s="9">
        <v>20</v>
      </c>
      <c r="R78" s="9">
        <v>20</v>
      </c>
      <c r="S78" s="9"/>
      <c r="T78" s="65">
        <f t="shared" si="2"/>
        <v>100</v>
      </c>
    </row>
    <row r="79" spans="1:21" s="11" customFormat="1" ht="60" x14ac:dyDescent="0.2">
      <c r="A79" s="43">
        <v>65</v>
      </c>
      <c r="B79" s="10" t="s">
        <v>175</v>
      </c>
      <c r="C79" s="10" t="s">
        <v>42</v>
      </c>
      <c r="D79" s="10" t="s">
        <v>176</v>
      </c>
      <c r="E79" s="50">
        <v>187500</v>
      </c>
      <c r="F79" s="53">
        <v>150000</v>
      </c>
      <c r="G79" s="56">
        <v>70000</v>
      </c>
      <c r="H79" s="58">
        <f>ROUND((F79/E79)*100,2)</f>
        <v>80</v>
      </c>
      <c r="I79" s="60" t="s">
        <v>9</v>
      </c>
      <c r="J79" s="23"/>
      <c r="K79" s="23"/>
      <c r="L79" s="23"/>
      <c r="M79" s="23"/>
      <c r="N79" s="22">
        <v>10</v>
      </c>
      <c r="O79" s="9">
        <v>20</v>
      </c>
      <c r="P79" s="9">
        <v>30</v>
      </c>
      <c r="Q79" s="9">
        <v>20</v>
      </c>
      <c r="R79" s="9">
        <v>20</v>
      </c>
      <c r="S79" s="9"/>
      <c r="T79" s="65">
        <f t="shared" ref="T79:T110" si="3">SUM(N79:R79)</f>
        <v>100</v>
      </c>
    </row>
    <row r="80" spans="1:21" s="11" customFormat="1" ht="30" x14ac:dyDescent="0.2">
      <c r="A80" s="43">
        <v>66</v>
      </c>
      <c r="B80" s="10" t="s">
        <v>177</v>
      </c>
      <c r="C80" s="10" t="s">
        <v>178</v>
      </c>
      <c r="D80" s="10" t="s">
        <v>75</v>
      </c>
      <c r="E80" s="50">
        <v>93750</v>
      </c>
      <c r="F80" s="53">
        <v>75000</v>
      </c>
      <c r="G80" s="56">
        <v>50000</v>
      </c>
      <c r="H80" s="58">
        <v>100</v>
      </c>
      <c r="I80" s="60" t="s">
        <v>9</v>
      </c>
      <c r="J80" s="23"/>
      <c r="K80" s="23"/>
      <c r="L80" s="23"/>
      <c r="M80" s="23"/>
      <c r="N80" s="22">
        <v>10</v>
      </c>
      <c r="O80" s="9">
        <v>20</v>
      </c>
      <c r="P80" s="9">
        <v>30</v>
      </c>
      <c r="Q80" s="9">
        <v>20</v>
      </c>
      <c r="R80" s="9">
        <v>20</v>
      </c>
      <c r="S80" s="9"/>
      <c r="T80" s="65">
        <f t="shared" si="3"/>
        <v>100</v>
      </c>
    </row>
    <row r="81" spans="1:20" s="11" customFormat="1" ht="30" x14ac:dyDescent="0.2">
      <c r="A81" s="43">
        <v>67</v>
      </c>
      <c r="B81" s="10" t="s">
        <v>179</v>
      </c>
      <c r="C81" s="10" t="s">
        <v>180</v>
      </c>
      <c r="D81" s="10" t="s">
        <v>181</v>
      </c>
      <c r="E81" s="50">
        <v>300000</v>
      </c>
      <c r="F81" s="53">
        <v>150000</v>
      </c>
      <c r="G81" s="56">
        <v>70000</v>
      </c>
      <c r="H81" s="58">
        <f>ROUND((F81/E81)*100,2)</f>
        <v>50</v>
      </c>
      <c r="I81" s="60" t="s">
        <v>9</v>
      </c>
      <c r="J81" s="23"/>
      <c r="K81" s="23"/>
      <c r="L81" s="23"/>
      <c r="M81" s="23"/>
      <c r="N81" s="22">
        <v>10</v>
      </c>
      <c r="O81" s="9">
        <v>20</v>
      </c>
      <c r="P81" s="9">
        <v>30</v>
      </c>
      <c r="Q81" s="9">
        <v>20</v>
      </c>
      <c r="R81" s="9">
        <v>20</v>
      </c>
      <c r="S81" s="9"/>
      <c r="T81" s="65">
        <f t="shared" si="3"/>
        <v>100</v>
      </c>
    </row>
    <row r="82" spans="1:20" s="11" customFormat="1" ht="45" x14ac:dyDescent="0.2">
      <c r="A82" s="43">
        <v>68</v>
      </c>
      <c r="B82" s="10" t="s">
        <v>182</v>
      </c>
      <c r="C82" s="10" t="s">
        <v>183</v>
      </c>
      <c r="D82" s="10" t="s">
        <v>184</v>
      </c>
      <c r="E82" s="50">
        <v>50000</v>
      </c>
      <c r="F82" s="53">
        <v>50000</v>
      </c>
      <c r="G82" s="68" t="s">
        <v>342</v>
      </c>
      <c r="H82" s="58">
        <f>ROUND((F82/E82)*100,2)</f>
        <v>100</v>
      </c>
      <c r="I82" s="60" t="s">
        <v>9</v>
      </c>
      <c r="J82" s="23"/>
      <c r="K82" s="23"/>
      <c r="L82" s="23"/>
      <c r="M82" s="23"/>
      <c r="N82" s="22">
        <v>10</v>
      </c>
      <c r="O82" s="9">
        <v>15</v>
      </c>
      <c r="P82" s="9">
        <v>25</v>
      </c>
      <c r="Q82" s="9">
        <v>20</v>
      </c>
      <c r="R82" s="9">
        <v>20</v>
      </c>
      <c r="S82" s="9"/>
      <c r="T82" s="65">
        <f t="shared" si="3"/>
        <v>90</v>
      </c>
    </row>
    <row r="83" spans="1:20" s="11" customFormat="1" ht="45" x14ac:dyDescent="0.2">
      <c r="A83" s="43">
        <v>69</v>
      </c>
      <c r="B83" s="10" t="s">
        <v>185</v>
      </c>
      <c r="C83" s="10" t="s">
        <v>186</v>
      </c>
      <c r="D83" s="10" t="s">
        <v>187</v>
      </c>
      <c r="E83" s="50">
        <v>127100</v>
      </c>
      <c r="F83" s="53">
        <v>101680</v>
      </c>
      <c r="G83" s="56">
        <v>50000</v>
      </c>
      <c r="H83" s="58">
        <v>100</v>
      </c>
      <c r="I83" s="60" t="s">
        <v>9</v>
      </c>
      <c r="J83" s="23"/>
      <c r="K83" s="23"/>
      <c r="L83" s="23"/>
      <c r="M83" s="23"/>
      <c r="N83" s="22">
        <v>10</v>
      </c>
      <c r="O83" s="9">
        <v>20</v>
      </c>
      <c r="P83" s="9">
        <v>30</v>
      </c>
      <c r="Q83" s="9">
        <v>20</v>
      </c>
      <c r="R83" s="9">
        <v>20</v>
      </c>
      <c r="S83" s="9"/>
      <c r="T83" s="65">
        <f t="shared" si="3"/>
        <v>100</v>
      </c>
    </row>
    <row r="84" spans="1:20" s="11" customFormat="1" ht="45" x14ac:dyDescent="0.2">
      <c r="A84" s="43">
        <v>70</v>
      </c>
      <c r="B84" s="10" t="s">
        <v>188</v>
      </c>
      <c r="C84" s="10" t="s">
        <v>189</v>
      </c>
      <c r="D84" s="10" t="s">
        <v>190</v>
      </c>
      <c r="E84" s="50">
        <v>224440</v>
      </c>
      <c r="F84" s="53">
        <v>112220</v>
      </c>
      <c r="G84" s="56">
        <v>50000</v>
      </c>
      <c r="H84" s="58">
        <v>100</v>
      </c>
      <c r="I84" s="60" t="s">
        <v>9</v>
      </c>
      <c r="J84" s="23"/>
      <c r="K84" s="23"/>
      <c r="L84" s="23"/>
      <c r="M84" s="23"/>
      <c r="N84" s="22">
        <v>10</v>
      </c>
      <c r="O84" s="9">
        <v>20</v>
      </c>
      <c r="P84" s="9">
        <v>30</v>
      </c>
      <c r="Q84" s="9">
        <v>20</v>
      </c>
      <c r="R84" s="9">
        <v>20</v>
      </c>
      <c r="S84" s="9"/>
      <c r="T84" s="65">
        <f t="shared" si="3"/>
        <v>100</v>
      </c>
    </row>
    <row r="85" spans="1:20" s="11" customFormat="1" ht="45" x14ac:dyDescent="0.2">
      <c r="A85" s="43">
        <v>71</v>
      </c>
      <c r="B85" s="10" t="s">
        <v>191</v>
      </c>
      <c r="C85" s="10" t="s">
        <v>64</v>
      </c>
      <c r="D85" s="10" t="s">
        <v>192</v>
      </c>
      <c r="E85" s="50">
        <v>111250</v>
      </c>
      <c r="F85" s="53">
        <v>89000</v>
      </c>
      <c r="G85" s="68" t="s">
        <v>342</v>
      </c>
      <c r="H85" s="58">
        <f>ROUND((F85/E85)*100,2)</f>
        <v>80</v>
      </c>
      <c r="I85" s="60" t="s">
        <v>9</v>
      </c>
      <c r="J85" s="23"/>
      <c r="K85" s="23"/>
      <c r="L85" s="23"/>
      <c r="M85" s="23"/>
      <c r="N85" s="22">
        <v>10</v>
      </c>
      <c r="O85" s="9">
        <v>15</v>
      </c>
      <c r="P85" s="9">
        <v>30</v>
      </c>
      <c r="Q85" s="9">
        <v>10</v>
      </c>
      <c r="R85" s="9">
        <v>15</v>
      </c>
      <c r="S85" s="9"/>
      <c r="T85" s="65">
        <f t="shared" si="3"/>
        <v>80</v>
      </c>
    </row>
    <row r="86" spans="1:20" s="11" customFormat="1" ht="30" x14ac:dyDescent="0.2">
      <c r="A86" s="43">
        <v>72</v>
      </c>
      <c r="B86" s="10" t="s">
        <v>193</v>
      </c>
      <c r="C86" s="10" t="s">
        <v>194</v>
      </c>
      <c r="D86" s="10" t="s">
        <v>195</v>
      </c>
      <c r="E86" s="50">
        <v>187500</v>
      </c>
      <c r="F86" s="53">
        <v>150000</v>
      </c>
      <c r="G86" s="56">
        <v>70000</v>
      </c>
      <c r="H86" s="58">
        <f>ROUND((F86/E86)*100,2)</f>
        <v>80</v>
      </c>
      <c r="I86" s="60" t="s">
        <v>9</v>
      </c>
      <c r="J86" s="23"/>
      <c r="K86" s="23"/>
      <c r="L86" s="23"/>
      <c r="M86" s="23"/>
      <c r="N86" s="22">
        <v>10</v>
      </c>
      <c r="O86" s="9">
        <v>20</v>
      </c>
      <c r="P86" s="9">
        <v>30</v>
      </c>
      <c r="Q86" s="9">
        <v>20</v>
      </c>
      <c r="R86" s="9">
        <v>20</v>
      </c>
      <c r="S86" s="9"/>
      <c r="T86" s="65">
        <f t="shared" si="3"/>
        <v>100</v>
      </c>
    </row>
    <row r="87" spans="1:20" s="11" customFormat="1" ht="45" x14ac:dyDescent="0.2">
      <c r="A87" s="43">
        <v>73</v>
      </c>
      <c r="B87" s="10" t="s">
        <v>196</v>
      </c>
      <c r="C87" s="10" t="s">
        <v>197</v>
      </c>
      <c r="D87" s="10" t="s">
        <v>198</v>
      </c>
      <c r="E87" s="50">
        <v>172728</v>
      </c>
      <c r="F87" s="53">
        <v>138182</v>
      </c>
      <c r="G87" s="56">
        <v>65000</v>
      </c>
      <c r="H87" s="58">
        <f>ROUND((F87/E87)*100,2)</f>
        <v>80</v>
      </c>
      <c r="I87" s="60" t="s">
        <v>9</v>
      </c>
      <c r="J87" s="23"/>
      <c r="K87" s="23"/>
      <c r="L87" s="23"/>
      <c r="M87" s="23"/>
      <c r="N87" s="22">
        <v>10</v>
      </c>
      <c r="O87" s="9">
        <v>20</v>
      </c>
      <c r="P87" s="9">
        <v>30</v>
      </c>
      <c r="Q87" s="9">
        <v>20</v>
      </c>
      <c r="R87" s="9">
        <v>20</v>
      </c>
      <c r="S87" s="9"/>
      <c r="T87" s="65">
        <f t="shared" si="3"/>
        <v>100</v>
      </c>
    </row>
    <row r="88" spans="1:20" s="11" customFormat="1" ht="60" x14ac:dyDescent="0.2">
      <c r="A88" s="43">
        <v>74</v>
      </c>
      <c r="B88" s="10" t="s">
        <v>199</v>
      </c>
      <c r="C88" s="10" t="s">
        <v>200</v>
      </c>
      <c r="D88" s="10" t="s">
        <v>201</v>
      </c>
      <c r="E88" s="50">
        <v>187500</v>
      </c>
      <c r="F88" s="53">
        <v>150000</v>
      </c>
      <c r="G88" s="56">
        <v>70000</v>
      </c>
      <c r="H88" s="58">
        <f>ROUND((F88/E88)*100,2)</f>
        <v>80</v>
      </c>
      <c r="I88" s="60" t="s">
        <v>9</v>
      </c>
      <c r="J88" s="23"/>
      <c r="K88" s="23"/>
      <c r="L88" s="23"/>
      <c r="M88" s="23"/>
      <c r="N88" s="22">
        <v>10</v>
      </c>
      <c r="O88" s="9">
        <v>20</v>
      </c>
      <c r="P88" s="9">
        <v>30</v>
      </c>
      <c r="Q88" s="9">
        <v>20</v>
      </c>
      <c r="R88" s="9">
        <v>20</v>
      </c>
      <c r="S88" s="9"/>
      <c r="T88" s="65">
        <f t="shared" si="3"/>
        <v>100</v>
      </c>
    </row>
    <row r="89" spans="1:20" s="11" customFormat="1" ht="45" x14ac:dyDescent="0.2">
      <c r="A89" s="43">
        <v>75</v>
      </c>
      <c r="B89" s="10" t="s">
        <v>202</v>
      </c>
      <c r="C89" s="10" t="s">
        <v>48</v>
      </c>
      <c r="D89" s="10" t="s">
        <v>203</v>
      </c>
      <c r="E89" s="50">
        <v>80000</v>
      </c>
      <c r="F89" s="53">
        <v>64000</v>
      </c>
      <c r="G89" s="56">
        <v>50000</v>
      </c>
      <c r="H89" s="58">
        <v>100</v>
      </c>
      <c r="I89" s="60" t="s">
        <v>9</v>
      </c>
      <c r="J89" s="23"/>
      <c r="K89" s="23"/>
      <c r="L89" s="23"/>
      <c r="M89" s="23"/>
      <c r="N89" s="22">
        <v>10</v>
      </c>
      <c r="O89" s="9">
        <v>20</v>
      </c>
      <c r="P89" s="9">
        <v>30</v>
      </c>
      <c r="Q89" s="9">
        <v>20</v>
      </c>
      <c r="R89" s="9">
        <v>20</v>
      </c>
      <c r="S89" s="9"/>
      <c r="T89" s="65">
        <f t="shared" si="3"/>
        <v>100</v>
      </c>
    </row>
    <row r="90" spans="1:20" s="11" customFormat="1" ht="45" x14ac:dyDescent="0.2">
      <c r="A90" s="43">
        <v>76</v>
      </c>
      <c r="B90" s="10" t="s">
        <v>204</v>
      </c>
      <c r="C90" s="10" t="s">
        <v>45</v>
      </c>
      <c r="D90" s="10" t="s">
        <v>205</v>
      </c>
      <c r="E90" s="50">
        <v>71900</v>
      </c>
      <c r="F90" s="53">
        <v>57520</v>
      </c>
      <c r="G90" s="68" t="s">
        <v>342</v>
      </c>
      <c r="H90" s="58">
        <f>ROUND((F90/E90)*100,2)</f>
        <v>80</v>
      </c>
      <c r="I90" s="60" t="s">
        <v>9</v>
      </c>
      <c r="J90" s="23"/>
      <c r="K90" s="23"/>
      <c r="L90" s="23"/>
      <c r="M90" s="23"/>
      <c r="N90" s="22">
        <v>10</v>
      </c>
      <c r="O90" s="9">
        <v>15</v>
      </c>
      <c r="P90" s="9">
        <v>20</v>
      </c>
      <c r="Q90" s="9">
        <v>20</v>
      </c>
      <c r="R90" s="9">
        <v>20</v>
      </c>
      <c r="S90" s="9"/>
      <c r="T90" s="65">
        <f t="shared" si="3"/>
        <v>85</v>
      </c>
    </row>
    <row r="91" spans="1:20" s="11" customFormat="1" ht="30" x14ac:dyDescent="0.2">
      <c r="A91" s="43">
        <v>77</v>
      </c>
      <c r="B91" s="10" t="s">
        <v>69</v>
      </c>
      <c r="C91" s="10" t="s">
        <v>70</v>
      </c>
      <c r="D91" s="10" t="s">
        <v>206</v>
      </c>
      <c r="E91" s="50">
        <v>50000</v>
      </c>
      <c r="F91" s="53">
        <v>50000</v>
      </c>
      <c r="G91" s="56">
        <v>50000</v>
      </c>
      <c r="H91" s="58">
        <f>ROUND((F91/E91)*100,2)</f>
        <v>100</v>
      </c>
      <c r="I91" s="60" t="s">
        <v>9</v>
      </c>
      <c r="J91" s="23"/>
      <c r="K91" s="23"/>
      <c r="L91" s="23"/>
      <c r="M91" s="23"/>
      <c r="N91" s="22">
        <v>10</v>
      </c>
      <c r="O91" s="9">
        <v>20</v>
      </c>
      <c r="P91" s="9">
        <v>30</v>
      </c>
      <c r="Q91" s="9">
        <v>20</v>
      </c>
      <c r="R91" s="9">
        <v>20</v>
      </c>
      <c r="S91" s="9"/>
      <c r="T91" s="65">
        <f t="shared" si="3"/>
        <v>100</v>
      </c>
    </row>
    <row r="92" spans="1:20" s="11" customFormat="1" ht="30" x14ac:dyDescent="0.2">
      <c r="A92" s="43">
        <v>78</v>
      </c>
      <c r="B92" s="10" t="s">
        <v>207</v>
      </c>
      <c r="C92" s="10" t="s">
        <v>48</v>
      </c>
      <c r="D92" s="10" t="s">
        <v>208</v>
      </c>
      <c r="E92" s="50">
        <v>70000</v>
      </c>
      <c r="F92" s="53">
        <v>56000</v>
      </c>
      <c r="G92" s="68" t="s">
        <v>342</v>
      </c>
      <c r="H92" s="58">
        <f>ROUND((F92/E92)*100,2)</f>
        <v>80</v>
      </c>
      <c r="I92" s="60" t="s">
        <v>9</v>
      </c>
      <c r="J92" s="23"/>
      <c r="K92" s="23"/>
      <c r="L92" s="23"/>
      <c r="M92" s="23"/>
      <c r="N92" s="22">
        <v>10</v>
      </c>
      <c r="O92" s="9">
        <v>20</v>
      </c>
      <c r="P92" s="9">
        <v>20</v>
      </c>
      <c r="Q92" s="9">
        <v>15</v>
      </c>
      <c r="R92" s="9">
        <v>20</v>
      </c>
      <c r="S92" s="9"/>
      <c r="T92" s="65">
        <f t="shared" si="3"/>
        <v>85</v>
      </c>
    </row>
    <row r="93" spans="1:20" s="11" customFormat="1" ht="30" x14ac:dyDescent="0.2">
      <c r="A93" s="43">
        <v>79</v>
      </c>
      <c r="B93" s="10" t="s">
        <v>209</v>
      </c>
      <c r="C93" s="10" t="s">
        <v>26</v>
      </c>
      <c r="D93" s="10" t="s">
        <v>210</v>
      </c>
      <c r="E93" s="50">
        <v>182500</v>
      </c>
      <c r="F93" s="53">
        <v>146000</v>
      </c>
      <c r="G93" s="56">
        <v>70000</v>
      </c>
      <c r="H93" s="58">
        <f>ROUND((F93/E93)*100,2)</f>
        <v>80</v>
      </c>
      <c r="I93" s="60" t="s">
        <v>9</v>
      </c>
      <c r="J93" s="23"/>
      <c r="K93" s="23"/>
      <c r="L93" s="23"/>
      <c r="M93" s="23"/>
      <c r="N93" s="22">
        <v>10</v>
      </c>
      <c r="O93" s="9">
        <v>20</v>
      </c>
      <c r="P93" s="9">
        <v>30</v>
      </c>
      <c r="Q93" s="9">
        <v>20</v>
      </c>
      <c r="R93" s="9">
        <v>20</v>
      </c>
      <c r="S93" s="9"/>
      <c r="T93" s="65">
        <f t="shared" si="3"/>
        <v>100</v>
      </c>
    </row>
    <row r="94" spans="1:20" s="11" customFormat="1" ht="30" x14ac:dyDescent="0.2">
      <c r="A94" s="43">
        <v>80</v>
      </c>
      <c r="B94" s="10" t="s">
        <v>211</v>
      </c>
      <c r="C94" s="10" t="s">
        <v>70</v>
      </c>
      <c r="D94" s="10" t="s">
        <v>212</v>
      </c>
      <c r="E94" s="50">
        <v>187500</v>
      </c>
      <c r="F94" s="53">
        <v>150000</v>
      </c>
      <c r="G94" s="56">
        <v>60000</v>
      </c>
      <c r="H94" s="58">
        <f>ROUND((F94/E94)*100,2)</f>
        <v>80</v>
      </c>
      <c r="I94" s="60" t="s">
        <v>9</v>
      </c>
      <c r="J94" s="23"/>
      <c r="K94" s="23"/>
      <c r="L94" s="23"/>
      <c r="M94" s="23"/>
      <c r="N94" s="22">
        <v>10</v>
      </c>
      <c r="O94" s="9">
        <v>15</v>
      </c>
      <c r="P94" s="9">
        <v>30</v>
      </c>
      <c r="Q94" s="9">
        <v>20</v>
      </c>
      <c r="R94" s="9">
        <v>20</v>
      </c>
      <c r="S94" s="9"/>
      <c r="T94" s="65">
        <f t="shared" si="3"/>
        <v>95</v>
      </c>
    </row>
    <row r="95" spans="1:20" s="11" customFormat="1" ht="60.75" customHeight="1" x14ac:dyDescent="0.2">
      <c r="A95" s="43">
        <v>81</v>
      </c>
      <c r="B95" s="10" t="s">
        <v>213</v>
      </c>
      <c r="C95" s="10" t="s">
        <v>48</v>
      </c>
      <c r="D95" s="10" t="s">
        <v>214</v>
      </c>
      <c r="E95" s="50">
        <v>100000</v>
      </c>
      <c r="F95" s="53">
        <v>80000</v>
      </c>
      <c r="G95" s="56">
        <v>50000</v>
      </c>
      <c r="H95" s="58">
        <v>100</v>
      </c>
      <c r="I95" s="60" t="s">
        <v>9</v>
      </c>
      <c r="J95" s="23"/>
      <c r="K95" s="23"/>
      <c r="L95" s="23"/>
      <c r="M95" s="23"/>
      <c r="N95" s="22">
        <v>10</v>
      </c>
      <c r="O95" s="9">
        <v>20</v>
      </c>
      <c r="P95" s="9">
        <v>25</v>
      </c>
      <c r="Q95" s="9">
        <v>20</v>
      </c>
      <c r="R95" s="9">
        <v>20</v>
      </c>
      <c r="S95" s="9"/>
      <c r="T95" s="65">
        <f t="shared" si="3"/>
        <v>95</v>
      </c>
    </row>
    <row r="96" spans="1:20" s="11" customFormat="1" ht="30" x14ac:dyDescent="0.2">
      <c r="A96" s="43">
        <v>82</v>
      </c>
      <c r="B96" s="10" t="s">
        <v>215</v>
      </c>
      <c r="C96" s="10" t="s">
        <v>216</v>
      </c>
      <c r="D96" s="10" t="s">
        <v>217</v>
      </c>
      <c r="E96" s="50">
        <v>175000</v>
      </c>
      <c r="F96" s="53">
        <v>140000</v>
      </c>
      <c r="G96" s="56">
        <v>60000</v>
      </c>
      <c r="H96" s="58">
        <f>ROUND((F96/E96)*100,2)</f>
        <v>80</v>
      </c>
      <c r="I96" s="60" t="s">
        <v>9</v>
      </c>
      <c r="J96" s="23"/>
      <c r="K96" s="23"/>
      <c r="L96" s="23"/>
      <c r="M96" s="23"/>
      <c r="N96" s="22">
        <v>10</v>
      </c>
      <c r="O96" s="9">
        <v>20</v>
      </c>
      <c r="P96" s="9">
        <v>25</v>
      </c>
      <c r="Q96" s="9">
        <v>20</v>
      </c>
      <c r="R96" s="9">
        <v>20</v>
      </c>
      <c r="S96" s="9"/>
      <c r="T96" s="65">
        <f t="shared" si="3"/>
        <v>95</v>
      </c>
    </row>
    <row r="97" spans="1:20" s="11" customFormat="1" ht="30" x14ac:dyDescent="0.2">
      <c r="A97" s="43">
        <v>83</v>
      </c>
      <c r="B97" s="10" t="s">
        <v>218</v>
      </c>
      <c r="C97" s="10" t="s">
        <v>98</v>
      </c>
      <c r="D97" s="10" t="s">
        <v>219</v>
      </c>
      <c r="E97" s="50">
        <v>95000</v>
      </c>
      <c r="F97" s="53">
        <v>76000</v>
      </c>
      <c r="G97" s="56">
        <v>50000</v>
      </c>
      <c r="H97" s="58">
        <v>100</v>
      </c>
      <c r="I97" s="60" t="s">
        <v>9</v>
      </c>
      <c r="J97" s="23"/>
      <c r="K97" s="23"/>
      <c r="L97" s="23"/>
      <c r="M97" s="23"/>
      <c r="N97" s="22">
        <v>10</v>
      </c>
      <c r="O97" s="9">
        <v>20</v>
      </c>
      <c r="P97" s="9">
        <v>30</v>
      </c>
      <c r="Q97" s="9">
        <v>20</v>
      </c>
      <c r="R97" s="9">
        <v>20</v>
      </c>
      <c r="S97" s="9"/>
      <c r="T97" s="65">
        <f t="shared" si="3"/>
        <v>100</v>
      </c>
    </row>
    <row r="98" spans="1:20" s="11" customFormat="1" ht="30" x14ac:dyDescent="0.2">
      <c r="A98" s="43">
        <v>84</v>
      </c>
      <c r="B98" s="10" t="s">
        <v>220</v>
      </c>
      <c r="C98" s="10" t="s">
        <v>48</v>
      </c>
      <c r="D98" s="10" t="s">
        <v>221</v>
      </c>
      <c r="E98" s="50">
        <v>50000</v>
      </c>
      <c r="F98" s="53">
        <v>50000</v>
      </c>
      <c r="G98" s="56">
        <v>50000</v>
      </c>
      <c r="H98" s="58">
        <f>ROUND((F98/E98)*100,2)</f>
        <v>100</v>
      </c>
      <c r="I98" s="60" t="s">
        <v>9</v>
      </c>
      <c r="J98" s="23"/>
      <c r="K98" s="23"/>
      <c r="L98" s="23"/>
      <c r="M98" s="23"/>
      <c r="N98" s="22">
        <v>10</v>
      </c>
      <c r="O98" s="9">
        <v>20</v>
      </c>
      <c r="P98" s="9">
        <v>25</v>
      </c>
      <c r="Q98" s="9">
        <v>20</v>
      </c>
      <c r="R98" s="9">
        <v>20</v>
      </c>
      <c r="S98" s="9"/>
      <c r="T98" s="65">
        <f t="shared" si="3"/>
        <v>95</v>
      </c>
    </row>
    <row r="99" spans="1:20" s="11" customFormat="1" ht="45" x14ac:dyDescent="0.2">
      <c r="A99" s="43">
        <v>85</v>
      </c>
      <c r="B99" s="10" t="s">
        <v>222</v>
      </c>
      <c r="C99" s="10" t="s">
        <v>42</v>
      </c>
      <c r="D99" s="10" t="s">
        <v>223</v>
      </c>
      <c r="E99" s="50">
        <v>106250</v>
      </c>
      <c r="F99" s="53">
        <v>85000</v>
      </c>
      <c r="G99" s="56">
        <v>50000</v>
      </c>
      <c r="H99" s="58">
        <v>100</v>
      </c>
      <c r="I99" s="60" t="s">
        <v>9</v>
      </c>
      <c r="J99" s="23"/>
      <c r="K99" s="23"/>
      <c r="L99" s="23"/>
      <c r="M99" s="23"/>
      <c r="N99" s="22">
        <v>10</v>
      </c>
      <c r="O99" s="9">
        <v>15</v>
      </c>
      <c r="P99" s="9">
        <v>30</v>
      </c>
      <c r="Q99" s="9">
        <v>20</v>
      </c>
      <c r="R99" s="9">
        <v>20</v>
      </c>
      <c r="S99" s="9"/>
      <c r="T99" s="65">
        <f t="shared" si="3"/>
        <v>95</v>
      </c>
    </row>
    <row r="100" spans="1:20" s="11" customFormat="1" ht="52.5" customHeight="1" x14ac:dyDescent="0.2">
      <c r="A100" s="43">
        <v>86</v>
      </c>
      <c r="B100" s="10" t="s">
        <v>224</v>
      </c>
      <c r="C100" s="10" t="s">
        <v>42</v>
      </c>
      <c r="D100" s="10" t="s">
        <v>225</v>
      </c>
      <c r="E100" s="50">
        <v>187500</v>
      </c>
      <c r="F100" s="53">
        <v>150000</v>
      </c>
      <c r="G100" s="56">
        <v>70000</v>
      </c>
      <c r="H100" s="58">
        <f>ROUND((F100/E100)*100,2)</f>
        <v>80</v>
      </c>
      <c r="I100" s="60" t="s">
        <v>9</v>
      </c>
      <c r="J100" s="23"/>
      <c r="K100" s="23"/>
      <c r="L100" s="23"/>
      <c r="M100" s="23"/>
      <c r="N100" s="22">
        <v>10</v>
      </c>
      <c r="O100" s="9">
        <v>20</v>
      </c>
      <c r="P100" s="9">
        <v>30</v>
      </c>
      <c r="Q100" s="9">
        <v>20</v>
      </c>
      <c r="R100" s="9">
        <v>20</v>
      </c>
      <c r="S100" s="9"/>
      <c r="T100" s="65">
        <f t="shared" si="3"/>
        <v>100</v>
      </c>
    </row>
    <row r="101" spans="1:20" s="11" customFormat="1" ht="45" x14ac:dyDescent="0.2">
      <c r="A101" s="43">
        <v>87</v>
      </c>
      <c r="B101" s="10" t="s">
        <v>226</v>
      </c>
      <c r="C101" s="10" t="s">
        <v>64</v>
      </c>
      <c r="D101" s="10" t="s">
        <v>227</v>
      </c>
      <c r="E101" s="50">
        <v>50000</v>
      </c>
      <c r="F101" s="53">
        <v>50000</v>
      </c>
      <c r="G101" s="56">
        <v>50000</v>
      </c>
      <c r="H101" s="58">
        <f>ROUND((F101/E101)*100,2)</f>
        <v>100</v>
      </c>
      <c r="I101" s="60" t="s">
        <v>9</v>
      </c>
      <c r="J101" s="23"/>
      <c r="K101" s="23"/>
      <c r="L101" s="23"/>
      <c r="M101" s="23"/>
      <c r="N101" s="22">
        <v>10</v>
      </c>
      <c r="O101" s="9">
        <v>20</v>
      </c>
      <c r="P101" s="9">
        <v>30</v>
      </c>
      <c r="Q101" s="9">
        <v>20</v>
      </c>
      <c r="R101" s="9">
        <v>20</v>
      </c>
      <c r="S101" s="9"/>
      <c r="T101" s="65">
        <f t="shared" si="3"/>
        <v>100</v>
      </c>
    </row>
    <row r="102" spans="1:20" s="11" customFormat="1" ht="30" x14ac:dyDescent="0.2">
      <c r="A102" s="43">
        <v>88</v>
      </c>
      <c r="B102" s="10" t="s">
        <v>228</v>
      </c>
      <c r="C102" s="10" t="s">
        <v>229</v>
      </c>
      <c r="D102" s="10" t="s">
        <v>230</v>
      </c>
      <c r="E102" s="50">
        <v>155384</v>
      </c>
      <c r="F102" s="53">
        <v>124307.2</v>
      </c>
      <c r="G102" s="56">
        <v>50000</v>
      </c>
      <c r="H102" s="58">
        <v>100</v>
      </c>
      <c r="I102" s="60" t="s">
        <v>9</v>
      </c>
      <c r="J102" s="23"/>
      <c r="K102" s="23"/>
      <c r="L102" s="23"/>
      <c r="M102" s="23"/>
      <c r="N102" s="22">
        <v>10</v>
      </c>
      <c r="O102" s="9">
        <v>15</v>
      </c>
      <c r="P102" s="9">
        <v>30</v>
      </c>
      <c r="Q102" s="9">
        <v>20</v>
      </c>
      <c r="R102" s="9">
        <v>20</v>
      </c>
      <c r="S102" s="9"/>
      <c r="T102" s="65">
        <f t="shared" si="3"/>
        <v>95</v>
      </c>
    </row>
    <row r="103" spans="1:20" s="11" customFormat="1" ht="45" x14ac:dyDescent="0.2">
      <c r="A103" s="43">
        <v>89</v>
      </c>
      <c r="B103" s="10" t="s">
        <v>231</v>
      </c>
      <c r="C103" s="10" t="s">
        <v>95</v>
      </c>
      <c r="D103" s="10" t="s">
        <v>232</v>
      </c>
      <c r="E103" s="50">
        <v>50000</v>
      </c>
      <c r="F103" s="53">
        <v>50000</v>
      </c>
      <c r="G103" s="56">
        <v>50000</v>
      </c>
      <c r="H103" s="58">
        <f>ROUND((F103/E103)*100,2)</f>
        <v>100</v>
      </c>
      <c r="I103" s="60" t="s">
        <v>9</v>
      </c>
      <c r="J103" s="23"/>
      <c r="K103" s="23"/>
      <c r="L103" s="23"/>
      <c r="M103" s="23"/>
      <c r="N103" s="22">
        <v>10</v>
      </c>
      <c r="O103" s="9">
        <v>20</v>
      </c>
      <c r="P103" s="9">
        <v>30</v>
      </c>
      <c r="Q103" s="9">
        <v>20</v>
      </c>
      <c r="R103" s="9">
        <v>20</v>
      </c>
      <c r="S103" s="9"/>
      <c r="T103" s="65">
        <f t="shared" si="3"/>
        <v>100</v>
      </c>
    </row>
    <row r="104" spans="1:20" s="11" customFormat="1" ht="30" x14ac:dyDescent="0.2">
      <c r="A104" s="43">
        <v>90</v>
      </c>
      <c r="B104" s="10" t="s">
        <v>233</v>
      </c>
      <c r="C104" s="10" t="s">
        <v>48</v>
      </c>
      <c r="D104" s="10" t="s">
        <v>234</v>
      </c>
      <c r="E104" s="50">
        <v>50000</v>
      </c>
      <c r="F104" s="53">
        <v>50000</v>
      </c>
      <c r="G104" s="56">
        <v>50000</v>
      </c>
      <c r="H104" s="58">
        <f>ROUND((F104/E104)*100,2)</f>
        <v>100</v>
      </c>
      <c r="I104" s="60" t="s">
        <v>9</v>
      </c>
      <c r="J104" s="23"/>
      <c r="K104" s="23"/>
      <c r="L104" s="23"/>
      <c r="M104" s="23"/>
      <c r="N104" s="22">
        <v>10</v>
      </c>
      <c r="O104" s="9">
        <v>20</v>
      </c>
      <c r="P104" s="9">
        <v>30</v>
      </c>
      <c r="Q104" s="9">
        <v>20</v>
      </c>
      <c r="R104" s="9">
        <v>20</v>
      </c>
      <c r="S104" s="9"/>
      <c r="T104" s="65">
        <f t="shared" si="3"/>
        <v>100</v>
      </c>
    </row>
    <row r="105" spans="1:20" s="11" customFormat="1" ht="75" x14ac:dyDescent="0.2">
      <c r="A105" s="43">
        <v>91</v>
      </c>
      <c r="B105" s="10" t="s">
        <v>235</v>
      </c>
      <c r="C105" s="10" t="s">
        <v>236</v>
      </c>
      <c r="D105" s="10" t="s">
        <v>237</v>
      </c>
      <c r="E105" s="50">
        <v>119090</v>
      </c>
      <c r="F105" s="53">
        <v>59545</v>
      </c>
      <c r="G105" s="56">
        <v>50000</v>
      </c>
      <c r="H105" s="58">
        <v>100</v>
      </c>
      <c r="I105" s="60" t="s">
        <v>9</v>
      </c>
      <c r="J105" s="23"/>
      <c r="K105" s="23"/>
      <c r="L105" s="23"/>
      <c r="M105" s="23"/>
      <c r="N105" s="22">
        <v>10</v>
      </c>
      <c r="O105" s="9">
        <v>20</v>
      </c>
      <c r="P105" s="9">
        <v>30</v>
      </c>
      <c r="Q105" s="9">
        <v>20</v>
      </c>
      <c r="R105" s="9">
        <v>20</v>
      </c>
      <c r="S105" s="9"/>
      <c r="T105" s="65">
        <f t="shared" si="3"/>
        <v>100</v>
      </c>
    </row>
    <row r="106" spans="1:20" s="11" customFormat="1" ht="45" x14ac:dyDescent="0.2">
      <c r="A106" s="43">
        <v>92</v>
      </c>
      <c r="B106" s="10" t="s">
        <v>238</v>
      </c>
      <c r="C106" s="10" t="s">
        <v>79</v>
      </c>
      <c r="D106" s="10" t="s">
        <v>239</v>
      </c>
      <c r="E106" s="50">
        <v>158990</v>
      </c>
      <c r="F106" s="53">
        <v>127192</v>
      </c>
      <c r="G106" s="56">
        <v>50000</v>
      </c>
      <c r="H106" s="58">
        <v>100</v>
      </c>
      <c r="I106" s="60" t="s">
        <v>9</v>
      </c>
      <c r="J106" s="23"/>
      <c r="K106" s="23"/>
      <c r="L106" s="23"/>
      <c r="M106" s="23"/>
      <c r="N106" s="22">
        <v>10</v>
      </c>
      <c r="O106" s="9">
        <v>20</v>
      </c>
      <c r="P106" s="9">
        <v>25</v>
      </c>
      <c r="Q106" s="9">
        <v>20</v>
      </c>
      <c r="R106" s="9">
        <v>20</v>
      </c>
      <c r="S106" s="9"/>
      <c r="T106" s="65">
        <f t="shared" si="3"/>
        <v>95</v>
      </c>
    </row>
    <row r="107" spans="1:20" s="11" customFormat="1" ht="30" x14ac:dyDescent="0.2">
      <c r="A107" s="43">
        <v>93</v>
      </c>
      <c r="B107" s="10" t="s">
        <v>240</v>
      </c>
      <c r="C107" s="10" t="s">
        <v>241</v>
      </c>
      <c r="D107" s="10" t="s">
        <v>242</v>
      </c>
      <c r="E107" s="50">
        <v>187500</v>
      </c>
      <c r="F107" s="53">
        <v>150000</v>
      </c>
      <c r="G107" s="56">
        <v>70000</v>
      </c>
      <c r="H107" s="58">
        <f t="shared" ref="H107:H114" si="4">ROUND((F107/E107)*100,2)</f>
        <v>80</v>
      </c>
      <c r="I107" s="60" t="s">
        <v>9</v>
      </c>
      <c r="J107" s="23"/>
      <c r="K107" s="23"/>
      <c r="L107" s="23"/>
      <c r="M107" s="23"/>
      <c r="N107" s="22">
        <v>10</v>
      </c>
      <c r="O107" s="9">
        <v>20</v>
      </c>
      <c r="P107" s="9">
        <v>30</v>
      </c>
      <c r="Q107" s="9">
        <v>20</v>
      </c>
      <c r="R107" s="9">
        <v>20</v>
      </c>
      <c r="S107" s="9"/>
      <c r="T107" s="65">
        <f t="shared" si="3"/>
        <v>100</v>
      </c>
    </row>
    <row r="108" spans="1:20" s="11" customFormat="1" ht="45" x14ac:dyDescent="0.2">
      <c r="A108" s="43">
        <v>94</v>
      </c>
      <c r="B108" s="10" t="s">
        <v>243</v>
      </c>
      <c r="C108" s="10" t="s">
        <v>244</v>
      </c>
      <c r="D108" s="10" t="s">
        <v>245</v>
      </c>
      <c r="E108" s="50">
        <v>162500</v>
      </c>
      <c r="F108" s="53">
        <v>130000</v>
      </c>
      <c r="G108" s="56">
        <v>60000</v>
      </c>
      <c r="H108" s="58">
        <f t="shared" si="4"/>
        <v>80</v>
      </c>
      <c r="I108" s="60" t="s">
        <v>9</v>
      </c>
      <c r="J108" s="23"/>
      <c r="K108" s="23"/>
      <c r="L108" s="23"/>
      <c r="M108" s="23"/>
      <c r="N108" s="22">
        <v>10</v>
      </c>
      <c r="O108" s="9">
        <v>20</v>
      </c>
      <c r="P108" s="9">
        <v>30</v>
      </c>
      <c r="Q108" s="9">
        <v>20</v>
      </c>
      <c r="R108" s="9">
        <v>20</v>
      </c>
      <c r="S108" s="9"/>
      <c r="T108" s="65">
        <f t="shared" si="3"/>
        <v>100</v>
      </c>
    </row>
    <row r="109" spans="1:20" s="11" customFormat="1" ht="45" x14ac:dyDescent="0.2">
      <c r="A109" s="43">
        <v>95</v>
      </c>
      <c r="B109" s="10" t="s">
        <v>246</v>
      </c>
      <c r="C109" s="10" t="s">
        <v>164</v>
      </c>
      <c r="D109" s="10" t="s">
        <v>247</v>
      </c>
      <c r="E109" s="50">
        <v>50000</v>
      </c>
      <c r="F109" s="53">
        <v>50000</v>
      </c>
      <c r="G109" s="56">
        <v>50000</v>
      </c>
      <c r="H109" s="58">
        <f t="shared" si="4"/>
        <v>100</v>
      </c>
      <c r="I109" s="60" t="s">
        <v>9</v>
      </c>
      <c r="J109" s="23"/>
      <c r="K109" s="23"/>
      <c r="L109" s="23"/>
      <c r="M109" s="23"/>
      <c r="N109" s="22">
        <v>10</v>
      </c>
      <c r="O109" s="9">
        <v>20</v>
      </c>
      <c r="P109" s="9">
        <v>30</v>
      </c>
      <c r="Q109" s="9">
        <v>15</v>
      </c>
      <c r="R109" s="9">
        <v>20</v>
      </c>
      <c r="S109" s="9"/>
      <c r="T109" s="65">
        <f t="shared" si="3"/>
        <v>95</v>
      </c>
    </row>
    <row r="110" spans="1:20" s="11" customFormat="1" ht="45" x14ac:dyDescent="0.2">
      <c r="A110" s="43">
        <v>96</v>
      </c>
      <c r="B110" s="10" t="s">
        <v>248</v>
      </c>
      <c r="C110" s="10" t="s">
        <v>42</v>
      </c>
      <c r="D110" s="10" t="s">
        <v>249</v>
      </c>
      <c r="E110" s="50">
        <v>187500</v>
      </c>
      <c r="F110" s="53">
        <v>150000</v>
      </c>
      <c r="G110" s="56">
        <v>60000</v>
      </c>
      <c r="H110" s="58">
        <f t="shared" si="4"/>
        <v>80</v>
      </c>
      <c r="I110" s="60" t="s">
        <v>9</v>
      </c>
      <c r="J110" s="23"/>
      <c r="K110" s="23"/>
      <c r="L110" s="23"/>
      <c r="M110" s="23"/>
      <c r="N110" s="22">
        <v>10</v>
      </c>
      <c r="O110" s="9">
        <v>15</v>
      </c>
      <c r="P110" s="9">
        <v>30</v>
      </c>
      <c r="Q110" s="9">
        <v>20</v>
      </c>
      <c r="R110" s="9">
        <v>20</v>
      </c>
      <c r="S110" s="9"/>
      <c r="T110" s="65">
        <f t="shared" si="3"/>
        <v>95</v>
      </c>
    </row>
    <row r="111" spans="1:20" s="11" customFormat="1" ht="51.75" customHeight="1" x14ac:dyDescent="0.2">
      <c r="A111" s="43">
        <v>97</v>
      </c>
      <c r="B111" s="10" t="s">
        <v>250</v>
      </c>
      <c r="C111" s="10" t="s">
        <v>251</v>
      </c>
      <c r="D111" s="10" t="s">
        <v>252</v>
      </c>
      <c r="E111" s="50">
        <v>185000</v>
      </c>
      <c r="F111" s="53">
        <v>148000</v>
      </c>
      <c r="G111" s="56">
        <v>70000</v>
      </c>
      <c r="H111" s="58">
        <f t="shared" si="4"/>
        <v>80</v>
      </c>
      <c r="I111" s="60" t="s">
        <v>9</v>
      </c>
      <c r="J111" s="23"/>
      <c r="K111" s="23"/>
      <c r="L111" s="23"/>
      <c r="M111" s="23"/>
      <c r="N111" s="22">
        <v>10</v>
      </c>
      <c r="O111" s="9">
        <v>20</v>
      </c>
      <c r="P111" s="9">
        <v>30</v>
      </c>
      <c r="Q111" s="9">
        <v>20</v>
      </c>
      <c r="R111" s="9">
        <v>20</v>
      </c>
      <c r="S111" s="9"/>
      <c r="T111" s="65">
        <f t="shared" ref="T111:T136" si="5">SUM(N111:R111)</f>
        <v>100</v>
      </c>
    </row>
    <row r="112" spans="1:20" s="11" customFormat="1" ht="66.75" customHeight="1" x14ac:dyDescent="0.2">
      <c r="A112" s="43">
        <v>98</v>
      </c>
      <c r="B112" s="10" t="s">
        <v>253</v>
      </c>
      <c r="C112" s="10" t="s">
        <v>26</v>
      </c>
      <c r="D112" s="10" t="s">
        <v>254</v>
      </c>
      <c r="E112" s="50">
        <v>50000</v>
      </c>
      <c r="F112" s="53">
        <v>50000</v>
      </c>
      <c r="G112" s="56">
        <v>50000</v>
      </c>
      <c r="H112" s="58">
        <f t="shared" si="4"/>
        <v>100</v>
      </c>
      <c r="I112" s="60" t="s">
        <v>9</v>
      </c>
      <c r="J112" s="23"/>
      <c r="K112" s="23"/>
      <c r="L112" s="23"/>
      <c r="M112" s="23"/>
      <c r="N112" s="22">
        <v>10</v>
      </c>
      <c r="O112" s="9">
        <v>20</v>
      </c>
      <c r="P112" s="9">
        <v>30</v>
      </c>
      <c r="Q112" s="9">
        <v>20</v>
      </c>
      <c r="R112" s="9">
        <v>20</v>
      </c>
      <c r="S112" s="9"/>
      <c r="T112" s="65">
        <f t="shared" si="5"/>
        <v>100</v>
      </c>
    </row>
    <row r="113" spans="1:21" s="11" customFormat="1" ht="45" x14ac:dyDescent="0.2">
      <c r="A113" s="43">
        <v>99</v>
      </c>
      <c r="B113" s="10" t="s">
        <v>255</v>
      </c>
      <c r="C113" s="10" t="s">
        <v>164</v>
      </c>
      <c r="D113" s="10" t="s">
        <v>256</v>
      </c>
      <c r="E113" s="50">
        <v>124160</v>
      </c>
      <c r="F113" s="53">
        <v>99328</v>
      </c>
      <c r="G113" s="68" t="s">
        <v>342</v>
      </c>
      <c r="H113" s="58">
        <f t="shared" si="4"/>
        <v>80</v>
      </c>
      <c r="I113" s="60" t="s">
        <v>9</v>
      </c>
      <c r="J113" s="23"/>
      <c r="K113" s="23"/>
      <c r="L113" s="23"/>
      <c r="M113" s="23"/>
      <c r="N113" s="22">
        <v>10</v>
      </c>
      <c r="O113" s="9">
        <v>20</v>
      </c>
      <c r="P113" s="9">
        <v>30</v>
      </c>
      <c r="Q113" s="9">
        <v>10</v>
      </c>
      <c r="R113" s="9">
        <v>20</v>
      </c>
      <c r="S113" s="9"/>
      <c r="T113" s="65">
        <f t="shared" si="5"/>
        <v>90</v>
      </c>
    </row>
    <row r="114" spans="1:21" s="11" customFormat="1" ht="60" x14ac:dyDescent="0.2">
      <c r="A114" s="43">
        <v>100</v>
      </c>
      <c r="B114" s="10" t="s">
        <v>257</v>
      </c>
      <c r="C114" s="10" t="s">
        <v>48</v>
      </c>
      <c r="D114" s="10" t="s">
        <v>258</v>
      </c>
      <c r="E114" s="50">
        <v>65000</v>
      </c>
      <c r="F114" s="53">
        <v>52000</v>
      </c>
      <c r="G114" s="68" t="s">
        <v>342</v>
      </c>
      <c r="H114" s="58">
        <f t="shared" si="4"/>
        <v>80</v>
      </c>
      <c r="I114" s="60" t="s">
        <v>9</v>
      </c>
      <c r="J114" s="23"/>
      <c r="K114" s="23"/>
      <c r="L114" s="23"/>
      <c r="M114" s="23"/>
      <c r="N114" s="22">
        <v>5</v>
      </c>
      <c r="O114" s="9">
        <v>10</v>
      </c>
      <c r="P114" s="9">
        <v>30</v>
      </c>
      <c r="Q114" s="9">
        <v>20</v>
      </c>
      <c r="R114" s="9">
        <v>10</v>
      </c>
      <c r="S114" s="9"/>
      <c r="T114" s="65">
        <f t="shared" si="5"/>
        <v>75</v>
      </c>
    </row>
    <row r="115" spans="1:21" s="11" customFormat="1" ht="30" x14ac:dyDescent="0.2">
      <c r="A115" s="43">
        <v>101</v>
      </c>
      <c r="B115" s="10" t="s">
        <v>259</v>
      </c>
      <c r="C115" s="10" t="s">
        <v>260</v>
      </c>
      <c r="D115" s="10" t="s">
        <v>261</v>
      </c>
      <c r="E115" s="50">
        <v>82500</v>
      </c>
      <c r="F115" s="53">
        <v>66000</v>
      </c>
      <c r="G115" s="56">
        <v>50000</v>
      </c>
      <c r="H115" s="58">
        <v>100</v>
      </c>
      <c r="I115" s="60" t="s">
        <v>9</v>
      </c>
      <c r="J115" s="23"/>
      <c r="K115" s="23"/>
      <c r="L115" s="23"/>
      <c r="M115" s="23"/>
      <c r="N115" s="22">
        <v>10</v>
      </c>
      <c r="O115" s="9">
        <v>20</v>
      </c>
      <c r="P115" s="9">
        <v>30</v>
      </c>
      <c r="Q115" s="9">
        <v>20</v>
      </c>
      <c r="R115" s="9">
        <v>20</v>
      </c>
      <c r="S115" s="9"/>
      <c r="T115" s="65">
        <f t="shared" si="5"/>
        <v>100</v>
      </c>
    </row>
    <row r="116" spans="1:21" s="11" customFormat="1" ht="45" x14ac:dyDescent="0.2">
      <c r="A116" s="43">
        <v>102</v>
      </c>
      <c r="B116" s="10" t="s">
        <v>262</v>
      </c>
      <c r="C116" s="10" t="s">
        <v>263</v>
      </c>
      <c r="D116" s="10" t="s">
        <v>264</v>
      </c>
      <c r="E116" s="50">
        <v>187000</v>
      </c>
      <c r="F116" s="53">
        <v>149600</v>
      </c>
      <c r="G116" s="56">
        <v>70000</v>
      </c>
      <c r="H116" s="58">
        <f>ROUND((F116/E116)*100,2)</f>
        <v>80</v>
      </c>
      <c r="I116" s="60" t="s">
        <v>9</v>
      </c>
      <c r="J116" s="23"/>
      <c r="K116" s="23"/>
      <c r="L116" s="23"/>
      <c r="M116" s="23"/>
      <c r="N116" s="22">
        <v>10</v>
      </c>
      <c r="O116" s="9">
        <v>20</v>
      </c>
      <c r="P116" s="9">
        <v>30</v>
      </c>
      <c r="Q116" s="9">
        <v>20</v>
      </c>
      <c r="R116" s="9">
        <v>20</v>
      </c>
      <c r="S116" s="9"/>
      <c r="T116" s="65">
        <f t="shared" si="5"/>
        <v>100</v>
      </c>
    </row>
    <row r="117" spans="1:21" s="11" customFormat="1" ht="30" x14ac:dyDescent="0.2">
      <c r="A117" s="43">
        <v>104</v>
      </c>
      <c r="B117" s="10" t="s">
        <v>268</v>
      </c>
      <c r="C117" s="10" t="s">
        <v>269</v>
      </c>
      <c r="D117" s="10" t="s">
        <v>270</v>
      </c>
      <c r="E117" s="50">
        <v>50000</v>
      </c>
      <c r="F117" s="53">
        <v>50000</v>
      </c>
      <c r="G117" s="56">
        <v>50000</v>
      </c>
      <c r="H117" s="58">
        <f>ROUND((F117/E117)*100,2)</f>
        <v>100</v>
      </c>
      <c r="I117" s="60" t="s">
        <v>9</v>
      </c>
      <c r="J117" s="23"/>
      <c r="K117" s="23"/>
      <c r="L117" s="23"/>
      <c r="M117" s="23"/>
      <c r="N117" s="22">
        <v>10</v>
      </c>
      <c r="O117" s="9">
        <v>20</v>
      </c>
      <c r="P117" s="9">
        <v>25</v>
      </c>
      <c r="Q117" s="9">
        <v>20</v>
      </c>
      <c r="R117" s="9">
        <v>20</v>
      </c>
      <c r="S117" s="9"/>
      <c r="T117" s="65">
        <f t="shared" si="5"/>
        <v>95</v>
      </c>
    </row>
    <row r="118" spans="1:21" s="11" customFormat="1" ht="45" x14ac:dyDescent="0.2">
      <c r="A118" s="43">
        <v>105</v>
      </c>
      <c r="B118" s="10" t="s">
        <v>226</v>
      </c>
      <c r="C118" s="10" t="s">
        <v>64</v>
      </c>
      <c r="D118" s="10" t="s">
        <v>271</v>
      </c>
      <c r="E118" s="50">
        <v>140000</v>
      </c>
      <c r="F118" s="53">
        <v>112000</v>
      </c>
      <c r="G118" s="56">
        <v>50000</v>
      </c>
      <c r="H118" s="58">
        <v>100</v>
      </c>
      <c r="I118" s="60" t="s">
        <v>9</v>
      </c>
      <c r="J118" s="23"/>
      <c r="K118" s="23"/>
      <c r="L118" s="23"/>
      <c r="M118" s="23"/>
      <c r="N118" s="22">
        <v>10</v>
      </c>
      <c r="O118" s="9">
        <v>20</v>
      </c>
      <c r="P118" s="9">
        <v>30</v>
      </c>
      <c r="Q118" s="9">
        <v>20</v>
      </c>
      <c r="R118" s="9">
        <v>20</v>
      </c>
      <c r="S118" s="9"/>
      <c r="T118" s="65">
        <f t="shared" si="5"/>
        <v>100</v>
      </c>
    </row>
    <row r="119" spans="1:21" s="11" customFormat="1" ht="45" x14ac:dyDescent="0.2">
      <c r="A119" s="43">
        <v>106</v>
      </c>
      <c r="B119" s="10" t="s">
        <v>272</v>
      </c>
      <c r="C119" s="10" t="s">
        <v>273</v>
      </c>
      <c r="D119" s="10" t="s">
        <v>274</v>
      </c>
      <c r="E119" s="50">
        <v>187500</v>
      </c>
      <c r="F119" s="53">
        <v>150000</v>
      </c>
      <c r="G119" s="56">
        <v>60000</v>
      </c>
      <c r="H119" s="58">
        <f>ROUND((F119/E119)*100,2)</f>
        <v>80</v>
      </c>
      <c r="I119" s="60" t="s">
        <v>9</v>
      </c>
      <c r="J119" s="23"/>
      <c r="K119" s="23"/>
      <c r="L119" s="23"/>
      <c r="M119" s="23"/>
      <c r="N119" s="22">
        <v>10</v>
      </c>
      <c r="O119" s="9">
        <v>20</v>
      </c>
      <c r="P119" s="9">
        <v>30</v>
      </c>
      <c r="Q119" s="9">
        <v>15</v>
      </c>
      <c r="R119" s="9">
        <v>20</v>
      </c>
      <c r="S119" s="9"/>
      <c r="T119" s="65">
        <f t="shared" si="5"/>
        <v>95</v>
      </c>
    </row>
    <row r="120" spans="1:21" s="11" customFormat="1" ht="30" x14ac:dyDescent="0.2">
      <c r="A120" s="43">
        <v>107</v>
      </c>
      <c r="B120" s="10" t="s">
        <v>275</v>
      </c>
      <c r="C120" s="10" t="s">
        <v>276</v>
      </c>
      <c r="D120" s="10" t="s">
        <v>277</v>
      </c>
      <c r="E120" s="50">
        <v>138100</v>
      </c>
      <c r="F120" s="53">
        <v>110480</v>
      </c>
      <c r="G120" s="68" t="s">
        <v>342</v>
      </c>
      <c r="H120" s="58">
        <f>ROUND((F120/E120)*100,2)</f>
        <v>80</v>
      </c>
      <c r="I120" s="60" t="s">
        <v>9</v>
      </c>
      <c r="J120" s="23"/>
      <c r="K120" s="23"/>
      <c r="L120" s="23"/>
      <c r="M120" s="23"/>
      <c r="N120" s="22">
        <v>10</v>
      </c>
      <c r="O120" s="9">
        <v>10</v>
      </c>
      <c r="P120" s="9">
        <v>10</v>
      </c>
      <c r="Q120" s="9">
        <v>10</v>
      </c>
      <c r="R120" s="9">
        <v>20</v>
      </c>
      <c r="S120" s="9"/>
      <c r="T120" s="65">
        <f t="shared" si="5"/>
        <v>60</v>
      </c>
    </row>
    <row r="121" spans="1:21" s="11" customFormat="1" ht="45" x14ac:dyDescent="0.2">
      <c r="A121" s="43">
        <v>108</v>
      </c>
      <c r="B121" s="10" t="s">
        <v>278</v>
      </c>
      <c r="C121" s="10" t="s">
        <v>92</v>
      </c>
      <c r="D121" s="10" t="s">
        <v>279</v>
      </c>
      <c r="E121" s="50">
        <v>50000</v>
      </c>
      <c r="F121" s="53">
        <v>50000</v>
      </c>
      <c r="G121" s="56">
        <v>50000</v>
      </c>
      <c r="H121" s="58">
        <f>ROUND((F121/E121)*100,2)</f>
        <v>100</v>
      </c>
      <c r="I121" s="60" t="s">
        <v>9</v>
      </c>
      <c r="J121" s="23"/>
      <c r="K121" s="23"/>
      <c r="L121" s="23"/>
      <c r="M121" s="23"/>
      <c r="N121" s="22">
        <v>10</v>
      </c>
      <c r="O121" s="9">
        <v>15</v>
      </c>
      <c r="P121" s="9">
        <v>30</v>
      </c>
      <c r="Q121" s="9">
        <v>20</v>
      </c>
      <c r="R121" s="9">
        <v>20</v>
      </c>
      <c r="S121" s="9"/>
      <c r="T121" s="65">
        <f t="shared" si="5"/>
        <v>95</v>
      </c>
    </row>
    <row r="122" spans="1:21" s="11" customFormat="1" ht="51.75" customHeight="1" x14ac:dyDescent="0.2">
      <c r="A122" s="43">
        <v>109</v>
      </c>
      <c r="B122" s="10" t="s">
        <v>280</v>
      </c>
      <c r="C122" s="10" t="s">
        <v>48</v>
      </c>
      <c r="D122" s="10" t="s">
        <v>281</v>
      </c>
      <c r="E122" s="50">
        <v>90000</v>
      </c>
      <c r="F122" s="53">
        <v>72000</v>
      </c>
      <c r="G122" s="56">
        <v>50000</v>
      </c>
      <c r="H122" s="58">
        <v>100</v>
      </c>
      <c r="I122" s="60" t="s">
        <v>9</v>
      </c>
      <c r="J122" s="23"/>
      <c r="K122" s="23"/>
      <c r="L122" s="23"/>
      <c r="M122" s="23"/>
      <c r="N122" s="22">
        <v>10</v>
      </c>
      <c r="O122" s="9">
        <v>20</v>
      </c>
      <c r="P122" s="9">
        <v>30</v>
      </c>
      <c r="Q122" s="9">
        <v>20</v>
      </c>
      <c r="R122" s="9">
        <v>20</v>
      </c>
      <c r="S122" s="9"/>
      <c r="T122" s="65">
        <f t="shared" si="5"/>
        <v>100</v>
      </c>
    </row>
    <row r="123" spans="1:21" s="11" customFormat="1" ht="57" customHeight="1" x14ac:dyDescent="0.2">
      <c r="A123" s="43">
        <v>110</v>
      </c>
      <c r="B123" s="10" t="s">
        <v>282</v>
      </c>
      <c r="C123" s="10" t="s">
        <v>23</v>
      </c>
      <c r="D123" s="10" t="s">
        <v>283</v>
      </c>
      <c r="E123" s="50">
        <v>300000</v>
      </c>
      <c r="F123" s="53">
        <v>150000</v>
      </c>
      <c r="G123" s="56">
        <v>70000</v>
      </c>
      <c r="H123" s="58">
        <f>ROUND((F123/E123)*100,2)</f>
        <v>50</v>
      </c>
      <c r="I123" s="60" t="s">
        <v>9</v>
      </c>
      <c r="J123" s="23"/>
      <c r="K123" s="23"/>
      <c r="L123" s="23"/>
      <c r="M123" s="23"/>
      <c r="N123" s="22">
        <v>10</v>
      </c>
      <c r="O123" s="9">
        <v>20</v>
      </c>
      <c r="P123" s="9">
        <v>30</v>
      </c>
      <c r="Q123" s="9">
        <v>20</v>
      </c>
      <c r="R123" s="9">
        <v>20</v>
      </c>
      <c r="S123" s="9"/>
      <c r="T123" s="65">
        <f t="shared" si="5"/>
        <v>100</v>
      </c>
    </row>
    <row r="124" spans="1:21" s="11" customFormat="1" ht="51.75" customHeight="1" x14ac:dyDescent="0.2">
      <c r="A124" s="43">
        <v>111</v>
      </c>
      <c r="B124" s="10" t="s">
        <v>284</v>
      </c>
      <c r="C124" s="10" t="s">
        <v>285</v>
      </c>
      <c r="D124" s="10" t="s">
        <v>286</v>
      </c>
      <c r="E124" s="50">
        <v>120000</v>
      </c>
      <c r="F124" s="53">
        <v>96000</v>
      </c>
      <c r="G124" s="56">
        <v>50000</v>
      </c>
      <c r="H124" s="58">
        <v>100</v>
      </c>
      <c r="I124" s="60" t="s">
        <v>9</v>
      </c>
      <c r="J124" s="23"/>
      <c r="K124" s="23"/>
      <c r="L124" s="23"/>
      <c r="M124" s="23"/>
      <c r="N124" s="22">
        <v>10</v>
      </c>
      <c r="O124" s="9">
        <v>20</v>
      </c>
      <c r="P124" s="9">
        <v>30</v>
      </c>
      <c r="Q124" s="9">
        <v>20</v>
      </c>
      <c r="R124" s="9">
        <v>20</v>
      </c>
      <c r="S124" s="9"/>
      <c r="T124" s="65">
        <f t="shared" si="5"/>
        <v>100</v>
      </c>
    </row>
    <row r="125" spans="1:21" s="11" customFormat="1" ht="45" x14ac:dyDescent="0.2">
      <c r="A125" s="43">
        <v>112</v>
      </c>
      <c r="B125" s="10" t="s">
        <v>287</v>
      </c>
      <c r="C125" s="10" t="s">
        <v>288</v>
      </c>
      <c r="D125" s="10" t="s">
        <v>289</v>
      </c>
      <c r="E125" s="50">
        <v>85000</v>
      </c>
      <c r="F125" s="53">
        <v>68000</v>
      </c>
      <c r="G125" s="56">
        <v>50000</v>
      </c>
      <c r="H125" s="58">
        <v>100</v>
      </c>
      <c r="I125" s="60" t="s">
        <v>9</v>
      </c>
      <c r="J125" s="23"/>
      <c r="K125" s="23"/>
      <c r="L125" s="23"/>
      <c r="M125" s="23"/>
      <c r="N125" s="22">
        <v>10</v>
      </c>
      <c r="O125" s="9">
        <v>20</v>
      </c>
      <c r="P125" s="9">
        <v>30</v>
      </c>
      <c r="Q125" s="9">
        <v>20</v>
      </c>
      <c r="R125" s="9">
        <v>20</v>
      </c>
      <c r="S125" s="9"/>
      <c r="T125" s="65">
        <f t="shared" si="5"/>
        <v>100</v>
      </c>
    </row>
    <row r="126" spans="1:21" s="11" customFormat="1" ht="60" customHeight="1" x14ac:dyDescent="0.2">
      <c r="A126" s="43">
        <v>113</v>
      </c>
      <c r="B126" s="10" t="s">
        <v>290</v>
      </c>
      <c r="C126" s="10" t="s">
        <v>149</v>
      </c>
      <c r="D126" s="10" t="s">
        <v>291</v>
      </c>
      <c r="E126" s="50">
        <v>50000</v>
      </c>
      <c r="F126" s="53">
        <v>50000</v>
      </c>
      <c r="G126" s="56">
        <v>50000</v>
      </c>
      <c r="H126" s="58">
        <f>ROUND((F126/E126)*100,2)</f>
        <v>100</v>
      </c>
      <c r="I126" s="60" t="s">
        <v>9</v>
      </c>
      <c r="J126" s="23"/>
      <c r="K126" s="23"/>
      <c r="L126" s="23"/>
      <c r="M126" s="23"/>
      <c r="N126" s="22">
        <v>10</v>
      </c>
      <c r="O126" s="9">
        <v>20</v>
      </c>
      <c r="P126" s="9">
        <v>30</v>
      </c>
      <c r="Q126" s="9">
        <v>20</v>
      </c>
      <c r="R126" s="9">
        <v>20</v>
      </c>
      <c r="S126" s="9"/>
      <c r="T126" s="65">
        <f t="shared" si="5"/>
        <v>100</v>
      </c>
    </row>
    <row r="127" spans="1:21" s="11" customFormat="1" ht="60" customHeight="1" x14ac:dyDescent="0.2">
      <c r="A127" s="43">
        <v>114</v>
      </c>
      <c r="B127" s="10" t="s">
        <v>226</v>
      </c>
      <c r="C127" s="10" t="s">
        <v>64</v>
      </c>
      <c r="D127" s="10" t="s">
        <v>292</v>
      </c>
      <c r="E127" s="50">
        <v>165000</v>
      </c>
      <c r="F127" s="53">
        <v>132000</v>
      </c>
      <c r="G127" s="68" t="s">
        <v>342</v>
      </c>
      <c r="H127" s="58">
        <f>ROUND((F127/E127)*100,2)</f>
        <v>80</v>
      </c>
      <c r="I127" s="60" t="s">
        <v>9</v>
      </c>
      <c r="J127" s="23"/>
      <c r="K127" s="23"/>
      <c r="L127" s="23"/>
      <c r="M127" s="23"/>
      <c r="N127" s="22">
        <v>10</v>
      </c>
      <c r="O127" s="9">
        <v>10</v>
      </c>
      <c r="P127" s="9">
        <v>10</v>
      </c>
      <c r="Q127" s="9">
        <v>20</v>
      </c>
      <c r="R127" s="9">
        <v>20</v>
      </c>
      <c r="S127" s="9"/>
      <c r="T127" s="65">
        <f t="shared" si="5"/>
        <v>70</v>
      </c>
    </row>
    <row r="128" spans="1:21" s="11" customFormat="1" ht="62.25" customHeight="1" x14ac:dyDescent="0.2">
      <c r="A128" s="43">
        <v>115</v>
      </c>
      <c r="B128" s="10" t="s">
        <v>293</v>
      </c>
      <c r="C128" s="10" t="s">
        <v>294</v>
      </c>
      <c r="D128" s="10" t="s">
        <v>295</v>
      </c>
      <c r="E128" s="50">
        <v>50000</v>
      </c>
      <c r="F128" s="53">
        <v>50000</v>
      </c>
      <c r="G128" s="68" t="s">
        <v>342</v>
      </c>
      <c r="H128" s="58">
        <f>ROUND((F128/E128)*100,2)</f>
        <v>100</v>
      </c>
      <c r="I128" s="60" t="s">
        <v>9</v>
      </c>
      <c r="J128" s="23"/>
      <c r="K128" s="23"/>
      <c r="L128" s="23"/>
      <c r="M128" s="23"/>
      <c r="N128" s="22">
        <v>10</v>
      </c>
      <c r="O128" s="9">
        <v>15</v>
      </c>
      <c r="P128" s="9">
        <v>25</v>
      </c>
      <c r="Q128" s="9">
        <v>20</v>
      </c>
      <c r="R128" s="9">
        <v>20</v>
      </c>
      <c r="S128" s="10" t="s">
        <v>346</v>
      </c>
      <c r="T128" s="65">
        <f t="shared" si="5"/>
        <v>90</v>
      </c>
      <c r="U128" s="49"/>
    </row>
    <row r="129" spans="1:20" s="11" customFormat="1" ht="43.5" customHeight="1" x14ac:dyDescent="0.2">
      <c r="A129" s="43">
        <v>116</v>
      </c>
      <c r="B129" s="10" t="s">
        <v>296</v>
      </c>
      <c r="C129" s="10" t="s">
        <v>297</v>
      </c>
      <c r="D129" s="10" t="s">
        <v>298</v>
      </c>
      <c r="E129" s="50">
        <v>107500</v>
      </c>
      <c r="F129" s="53">
        <v>86000</v>
      </c>
      <c r="G129" s="56">
        <v>50000</v>
      </c>
      <c r="H129" s="58">
        <v>100</v>
      </c>
      <c r="I129" s="60" t="s">
        <v>9</v>
      </c>
      <c r="J129" s="23"/>
      <c r="K129" s="23"/>
      <c r="L129" s="23"/>
      <c r="M129" s="23"/>
      <c r="N129" s="22">
        <v>10</v>
      </c>
      <c r="O129" s="9">
        <v>20</v>
      </c>
      <c r="P129" s="9">
        <v>25</v>
      </c>
      <c r="Q129" s="9">
        <v>20</v>
      </c>
      <c r="R129" s="9">
        <v>20</v>
      </c>
      <c r="S129" s="9"/>
      <c r="T129" s="65">
        <f t="shared" si="5"/>
        <v>95</v>
      </c>
    </row>
    <row r="130" spans="1:20" s="11" customFormat="1" ht="60" x14ac:dyDescent="0.2">
      <c r="A130" s="43">
        <v>117</v>
      </c>
      <c r="B130" s="10" t="s">
        <v>299</v>
      </c>
      <c r="C130" s="10" t="s">
        <v>300</v>
      </c>
      <c r="D130" s="10" t="s">
        <v>301</v>
      </c>
      <c r="E130" s="50">
        <v>120000</v>
      </c>
      <c r="F130" s="53">
        <v>60000</v>
      </c>
      <c r="G130" s="68" t="s">
        <v>342</v>
      </c>
      <c r="H130" s="58">
        <f t="shared" ref="H130:H135" si="6">ROUND((F130/E130)*100,2)</f>
        <v>50</v>
      </c>
      <c r="I130" s="60" t="s">
        <v>9</v>
      </c>
      <c r="J130" s="23"/>
      <c r="K130" s="23"/>
      <c r="L130" s="23"/>
      <c r="M130" s="23"/>
      <c r="N130" s="22">
        <v>10</v>
      </c>
      <c r="O130" s="9">
        <v>15</v>
      </c>
      <c r="P130" s="9">
        <v>30</v>
      </c>
      <c r="Q130" s="9">
        <v>10</v>
      </c>
      <c r="R130" s="9">
        <v>20</v>
      </c>
      <c r="S130" s="9"/>
      <c r="T130" s="65">
        <f t="shared" si="5"/>
        <v>85</v>
      </c>
    </row>
    <row r="131" spans="1:20" s="11" customFormat="1" ht="45" x14ac:dyDescent="0.2">
      <c r="A131" s="43">
        <v>118</v>
      </c>
      <c r="B131" s="10" t="s">
        <v>302</v>
      </c>
      <c r="C131" s="10" t="s">
        <v>95</v>
      </c>
      <c r="D131" s="10" t="s">
        <v>303</v>
      </c>
      <c r="E131" s="50">
        <v>50000</v>
      </c>
      <c r="F131" s="53">
        <v>50000</v>
      </c>
      <c r="G131" s="68" t="s">
        <v>342</v>
      </c>
      <c r="H131" s="58">
        <f t="shared" si="6"/>
        <v>100</v>
      </c>
      <c r="I131" s="60" t="s">
        <v>9</v>
      </c>
      <c r="J131" s="23"/>
      <c r="K131" s="23"/>
      <c r="L131" s="23"/>
      <c r="M131" s="23"/>
      <c r="N131" s="22">
        <v>5</v>
      </c>
      <c r="O131" s="9">
        <v>20</v>
      </c>
      <c r="P131" s="9">
        <v>20</v>
      </c>
      <c r="Q131" s="9">
        <v>20</v>
      </c>
      <c r="R131" s="9">
        <v>10</v>
      </c>
      <c r="S131" s="9"/>
      <c r="T131" s="65">
        <f t="shared" si="5"/>
        <v>75</v>
      </c>
    </row>
    <row r="132" spans="1:20" s="11" customFormat="1" ht="45" customHeight="1" x14ac:dyDescent="0.2">
      <c r="A132" s="43">
        <v>119</v>
      </c>
      <c r="B132" s="10" t="s">
        <v>304</v>
      </c>
      <c r="C132" s="10" t="s">
        <v>197</v>
      </c>
      <c r="D132" s="10" t="s">
        <v>305</v>
      </c>
      <c r="E132" s="50">
        <v>150000</v>
      </c>
      <c r="F132" s="53">
        <v>120000</v>
      </c>
      <c r="G132" s="68" t="s">
        <v>342</v>
      </c>
      <c r="H132" s="58">
        <f t="shared" si="6"/>
        <v>80</v>
      </c>
      <c r="I132" s="60" t="s">
        <v>9</v>
      </c>
      <c r="J132" s="23"/>
      <c r="K132" s="23"/>
      <c r="L132" s="23"/>
      <c r="M132" s="23"/>
      <c r="N132" s="22">
        <v>10</v>
      </c>
      <c r="O132" s="9">
        <v>10</v>
      </c>
      <c r="P132" s="9">
        <v>30</v>
      </c>
      <c r="Q132" s="9">
        <v>20</v>
      </c>
      <c r="R132" s="9">
        <v>15</v>
      </c>
      <c r="S132" s="9"/>
      <c r="T132" s="65">
        <f t="shared" si="5"/>
        <v>85</v>
      </c>
    </row>
    <row r="133" spans="1:20" s="11" customFormat="1" ht="45" x14ac:dyDescent="0.2">
      <c r="A133" s="43">
        <v>120</v>
      </c>
      <c r="B133" s="10" t="s">
        <v>306</v>
      </c>
      <c r="C133" s="10" t="s">
        <v>48</v>
      </c>
      <c r="D133" s="10" t="s">
        <v>307</v>
      </c>
      <c r="E133" s="50">
        <v>187500</v>
      </c>
      <c r="F133" s="53">
        <v>150000</v>
      </c>
      <c r="G133" s="56">
        <v>70000</v>
      </c>
      <c r="H133" s="58">
        <f t="shared" si="6"/>
        <v>80</v>
      </c>
      <c r="I133" s="60" t="s">
        <v>9</v>
      </c>
      <c r="J133" s="23"/>
      <c r="K133" s="23"/>
      <c r="L133" s="23"/>
      <c r="M133" s="23"/>
      <c r="N133" s="22">
        <v>10</v>
      </c>
      <c r="O133" s="9">
        <v>20</v>
      </c>
      <c r="P133" s="9">
        <v>30</v>
      </c>
      <c r="Q133" s="9">
        <v>20</v>
      </c>
      <c r="R133" s="9">
        <v>20</v>
      </c>
      <c r="S133" s="9"/>
      <c r="T133" s="65">
        <f t="shared" si="5"/>
        <v>100</v>
      </c>
    </row>
    <row r="134" spans="1:20" s="11" customFormat="1" ht="48" customHeight="1" x14ac:dyDescent="0.2">
      <c r="A134" s="43">
        <v>121</v>
      </c>
      <c r="B134" s="10" t="s">
        <v>308</v>
      </c>
      <c r="C134" s="10" t="s">
        <v>309</v>
      </c>
      <c r="D134" s="10" t="s">
        <v>310</v>
      </c>
      <c r="E134" s="50">
        <v>50000</v>
      </c>
      <c r="F134" s="53">
        <v>50000</v>
      </c>
      <c r="G134" s="56">
        <v>50000</v>
      </c>
      <c r="H134" s="58">
        <f t="shared" si="6"/>
        <v>100</v>
      </c>
      <c r="I134" s="60" t="s">
        <v>9</v>
      </c>
      <c r="J134" s="23"/>
      <c r="K134" s="23"/>
      <c r="L134" s="23"/>
      <c r="M134" s="23"/>
      <c r="N134" s="22">
        <v>10</v>
      </c>
      <c r="O134" s="9">
        <v>20</v>
      </c>
      <c r="P134" s="9">
        <v>30</v>
      </c>
      <c r="Q134" s="9">
        <v>15</v>
      </c>
      <c r="R134" s="9">
        <v>20</v>
      </c>
      <c r="S134" s="9"/>
      <c r="T134" s="65">
        <f t="shared" si="5"/>
        <v>95</v>
      </c>
    </row>
    <row r="135" spans="1:20" s="11" customFormat="1" ht="39.75" customHeight="1" x14ac:dyDescent="0.2">
      <c r="A135" s="43">
        <v>122</v>
      </c>
      <c r="B135" s="10" t="s">
        <v>311</v>
      </c>
      <c r="C135" s="10" t="s">
        <v>64</v>
      </c>
      <c r="D135" s="10" t="s">
        <v>312</v>
      </c>
      <c r="E135" s="50">
        <v>50000</v>
      </c>
      <c r="F135" s="53">
        <v>50000</v>
      </c>
      <c r="G135" s="56">
        <v>50000</v>
      </c>
      <c r="H135" s="58">
        <f t="shared" si="6"/>
        <v>100</v>
      </c>
      <c r="I135" s="60" t="s">
        <v>9</v>
      </c>
      <c r="J135" s="23"/>
      <c r="K135" s="23"/>
      <c r="L135" s="23"/>
      <c r="M135" s="23"/>
      <c r="N135" s="22">
        <v>10</v>
      </c>
      <c r="O135" s="9">
        <v>15</v>
      </c>
      <c r="P135" s="9">
        <v>30</v>
      </c>
      <c r="Q135" s="9">
        <v>20</v>
      </c>
      <c r="R135" s="9">
        <v>20</v>
      </c>
      <c r="S135" s="9"/>
      <c r="T135" s="65">
        <f t="shared" si="5"/>
        <v>95</v>
      </c>
    </row>
    <row r="136" spans="1:20" s="11" customFormat="1" ht="30.75" thickBot="1" x14ac:dyDescent="0.25">
      <c r="A136" s="44">
        <v>123</v>
      </c>
      <c r="B136" s="26" t="s">
        <v>313</v>
      </c>
      <c r="C136" s="26" t="s">
        <v>45</v>
      </c>
      <c r="D136" s="26" t="s">
        <v>314</v>
      </c>
      <c r="E136" s="51">
        <v>100000</v>
      </c>
      <c r="F136" s="54">
        <v>80000</v>
      </c>
      <c r="G136" s="57">
        <v>50000</v>
      </c>
      <c r="H136" s="59">
        <v>100</v>
      </c>
      <c r="I136" s="61" t="s">
        <v>9</v>
      </c>
      <c r="J136" s="28"/>
      <c r="K136" s="28"/>
      <c r="L136" s="28"/>
      <c r="M136" s="28"/>
      <c r="N136" s="29">
        <v>10</v>
      </c>
      <c r="O136" s="25">
        <v>20</v>
      </c>
      <c r="P136" s="25">
        <v>25</v>
      </c>
      <c r="Q136" s="25">
        <v>20</v>
      </c>
      <c r="R136" s="25">
        <v>20</v>
      </c>
      <c r="S136" s="25"/>
      <c r="T136" s="66">
        <f t="shared" si="5"/>
        <v>95</v>
      </c>
    </row>
    <row r="137" spans="1:20" s="14" customFormat="1" ht="15.75" thickBot="1" x14ac:dyDescent="0.3">
      <c r="A137" s="24"/>
      <c r="E137" s="45"/>
      <c r="F137" s="47"/>
      <c r="G137" s="69">
        <f>SUM(G16:G136)</f>
        <v>5500000</v>
      </c>
    </row>
    <row r="138" spans="1:20" s="14" customFormat="1" x14ac:dyDescent="0.25">
      <c r="A138" s="24"/>
      <c r="E138" s="45"/>
      <c r="F138" s="47"/>
      <c r="G138" s="67"/>
    </row>
    <row r="139" spans="1:20" s="14" customFormat="1" x14ac:dyDescent="0.25">
      <c r="A139" s="24"/>
      <c r="E139" s="45"/>
      <c r="F139" s="47"/>
      <c r="G139" s="67"/>
    </row>
    <row r="140" spans="1:20" s="14" customFormat="1" x14ac:dyDescent="0.25">
      <c r="A140" s="24"/>
      <c r="E140" s="45"/>
      <c r="F140" s="47"/>
      <c r="G140" s="67"/>
    </row>
    <row r="141" spans="1:20" ht="15.75" thickBot="1" x14ac:dyDescent="0.3"/>
    <row r="142" spans="1:20" ht="15.75" thickBot="1" x14ac:dyDescent="0.3">
      <c r="A142" s="114" t="s">
        <v>341</v>
      </c>
      <c r="B142" s="115"/>
      <c r="C142" s="116"/>
    </row>
    <row r="143" spans="1:20" ht="45.75" thickBot="1" x14ac:dyDescent="0.3">
      <c r="A143" s="3" t="s">
        <v>1</v>
      </c>
      <c r="B143" s="4" t="s">
        <v>2</v>
      </c>
      <c r="C143" s="4" t="s">
        <v>3</v>
      </c>
      <c r="D143" s="4" t="s">
        <v>4</v>
      </c>
      <c r="E143" s="4" t="s">
        <v>339</v>
      </c>
      <c r="F143" s="4" t="s">
        <v>332</v>
      </c>
      <c r="G143" s="42" t="s">
        <v>333</v>
      </c>
      <c r="H143" s="5" t="s">
        <v>343</v>
      </c>
      <c r="I143" s="6" t="s">
        <v>5</v>
      </c>
      <c r="J143" s="117" t="s">
        <v>334</v>
      </c>
      <c r="K143" s="118"/>
      <c r="L143" s="118"/>
      <c r="M143" s="118"/>
      <c r="N143" s="118"/>
      <c r="O143" s="119"/>
      <c r="P143" s="119"/>
      <c r="Q143" s="119"/>
      <c r="R143" s="120"/>
      <c r="S143" s="108" t="s">
        <v>334</v>
      </c>
      <c r="T143" s="109"/>
    </row>
    <row r="144" spans="1:20" ht="30" x14ac:dyDescent="0.25">
      <c r="A144" s="43">
        <v>11</v>
      </c>
      <c r="B144" s="10" t="s">
        <v>37</v>
      </c>
      <c r="C144" s="10" t="s">
        <v>38</v>
      </c>
      <c r="D144" s="10" t="s">
        <v>39</v>
      </c>
      <c r="E144" s="53">
        <v>187500</v>
      </c>
      <c r="F144" s="52">
        <v>150000</v>
      </c>
      <c r="G144" s="56">
        <v>0</v>
      </c>
      <c r="H144" s="58">
        <f t="shared" ref="H144:H145" si="7">ROUND((F144/E144)*100,2)</f>
        <v>80</v>
      </c>
      <c r="I144" s="62" t="s">
        <v>40</v>
      </c>
      <c r="J144" s="11"/>
      <c r="K144" s="11"/>
      <c r="L144" s="11"/>
      <c r="M144" s="11"/>
      <c r="N144" s="121" t="s">
        <v>336</v>
      </c>
      <c r="O144" s="122"/>
      <c r="P144" s="122"/>
      <c r="Q144" s="122"/>
      <c r="R144" s="123"/>
      <c r="S144" s="110" t="s">
        <v>336</v>
      </c>
      <c r="T144" s="111"/>
    </row>
    <row r="145" spans="1:20" ht="30.75" customHeight="1" thickBot="1" x14ac:dyDescent="0.3">
      <c r="A145" s="44">
        <v>103</v>
      </c>
      <c r="B145" s="26" t="s">
        <v>265</v>
      </c>
      <c r="C145" s="26" t="s">
        <v>266</v>
      </c>
      <c r="D145" s="26" t="s">
        <v>267</v>
      </c>
      <c r="E145" s="54">
        <v>50000</v>
      </c>
      <c r="F145" s="54">
        <v>50000</v>
      </c>
      <c r="G145" s="57">
        <v>0</v>
      </c>
      <c r="H145" s="59">
        <f t="shared" si="7"/>
        <v>100</v>
      </c>
      <c r="I145" s="61" t="s">
        <v>340</v>
      </c>
      <c r="J145" s="28"/>
      <c r="K145" s="28"/>
      <c r="L145" s="28"/>
      <c r="M145" s="28"/>
      <c r="N145" s="124" t="s">
        <v>337</v>
      </c>
      <c r="O145" s="125"/>
      <c r="P145" s="125"/>
      <c r="Q145" s="125"/>
      <c r="R145" s="126"/>
      <c r="S145" s="112" t="s">
        <v>347</v>
      </c>
      <c r="T145" s="113"/>
    </row>
    <row r="146" spans="1:20" x14ac:dyDescent="0.25">
      <c r="E146" s="46"/>
      <c r="F146" s="46"/>
    </row>
  </sheetData>
  <mergeCells count="26">
    <mergeCell ref="S143:T143"/>
    <mergeCell ref="S144:T144"/>
    <mergeCell ref="S145:T145"/>
    <mergeCell ref="A9:D9"/>
    <mergeCell ref="A10:D10"/>
    <mergeCell ref="A142:C142"/>
    <mergeCell ref="J143:R143"/>
    <mergeCell ref="N144:R144"/>
    <mergeCell ref="N145:R145"/>
    <mergeCell ref="A11:D11"/>
    <mergeCell ref="G9:T9"/>
    <mergeCell ref="G10:T10"/>
    <mergeCell ref="G11:T11"/>
    <mergeCell ref="A7:D7"/>
    <mergeCell ref="A8:D8"/>
    <mergeCell ref="E7:T7"/>
    <mergeCell ref="G8:T8"/>
    <mergeCell ref="A1:D1"/>
    <mergeCell ref="E3:T3"/>
    <mergeCell ref="E4:T4"/>
    <mergeCell ref="G5:T5"/>
    <mergeCell ref="G6:T6"/>
    <mergeCell ref="E5:E6"/>
    <mergeCell ref="A3:D3"/>
    <mergeCell ref="A4:D4"/>
    <mergeCell ref="A5:D6"/>
  </mergeCells>
  <pageMargins left="0.39370078740157483" right="0.39370078740157483" top="0.39370078740157483" bottom="0.19685039370078741" header="0.51181102362204722" footer="0.51181102362204722"/>
  <pageSetup paperSize="9" scale="65" fitToHeight="33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Herrmannová Zora</dc:creator>
  <cp:lastModifiedBy>Valdová Ludmila</cp:lastModifiedBy>
  <cp:lastPrinted>2026-03-26T07:42:56Z</cp:lastPrinted>
  <dcterms:created xsi:type="dcterms:W3CDTF">2006-03-26T18:14:00Z</dcterms:created>
  <dcterms:modified xsi:type="dcterms:W3CDTF">2026-04-09T06:58:40Z</dcterms:modified>
</cp:coreProperties>
</file>