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iv_groups\OEZI\OPRK\Dotace_2026\1. vlna\416 Podpora sportovní infrastruktury Lída V\ZK\"/>
    </mc:Choice>
  </mc:AlternateContent>
  <xr:revisionPtr revIDLastSave="0" documentId="13_ncr:1_{BDBD2E5E-D1AC-43CB-810E-88B6BDACC626}" xr6:coauthVersionLast="47" xr6:coauthVersionMax="47" xr10:uidLastSave="{00000000-0000-0000-0000-000000000000}"/>
  <bookViews>
    <workbookView xWindow="-120" yWindow="-120" windowWidth="29040" windowHeight="15720" xr2:uid="{A80899ED-02C9-4918-B212-644B05FBC521}"/>
  </bookViews>
  <sheets>
    <sheet name="List1" sheetId="1" r:id="rId1"/>
  </sheets>
  <definedNames>
    <definedName name="_xlnm._FilterDatabase" localSheetId="0" hidden="1">List1!$A$14:$S$14</definedName>
    <definedName name="_xlnm.Print_Titles" localSheetId="0">List1!$14:$14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H80" i="1"/>
  <c r="H79" i="1"/>
  <c r="H78" i="1"/>
  <c r="H77" i="1"/>
  <c r="H76" i="1"/>
  <c r="H15" i="1"/>
  <c r="H16" i="1"/>
  <c r="H17" i="1"/>
  <c r="G72" i="1" l="1"/>
  <c r="R71" i="1" l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<sst xmlns="http://schemas.openxmlformats.org/spreadsheetml/2006/main" count="332" uniqueCount="220">
  <si>
    <t>Celkové náklady</t>
  </si>
  <si>
    <t>Poř. číslo</t>
  </si>
  <si>
    <t>Žadatel</t>
  </si>
  <si>
    <t>Obec/město</t>
  </si>
  <si>
    <t>Název projektu</t>
  </si>
  <si>
    <t>Stav žádosti</t>
  </si>
  <si>
    <t>SK Strakonice 1908, z.s.</t>
  </si>
  <si>
    <t>Strakonice</t>
  </si>
  <si>
    <t>MODERNIZACE FOTBALOVÉHO HŘIŠTĚ KŘEMELKY II, STRAKONICE</t>
  </si>
  <si>
    <t>evidována - kompletní</t>
  </si>
  <si>
    <t>Obec Hlavatce</t>
  </si>
  <si>
    <t>Hlavatce</t>
  </si>
  <si>
    <t>Víceúčelové hřiště Hlavatce</t>
  </si>
  <si>
    <t>FC Vlachovo Březí, z.s.</t>
  </si>
  <si>
    <t>Vlachovo Březí</t>
  </si>
  <si>
    <t>Rekonstrukce a oprava sportoviště FC Vlachovo Březí, z.s. - Etapa III</t>
  </si>
  <si>
    <t>SH ČMS - Sbor dobrovolných hasičů Květuš</t>
  </si>
  <si>
    <t>Chyšky</t>
  </si>
  <si>
    <t>Rekonstrukce víceúčelového hřiště</t>
  </si>
  <si>
    <t>Aeroklub Tábor, z.s.</t>
  </si>
  <si>
    <t>Tábor</t>
  </si>
  <si>
    <t>Rekonstrukce RWY11-29, 34/16 - III. závěrečná etapa</t>
  </si>
  <si>
    <t>Obec Horní Dvořiště</t>
  </si>
  <si>
    <t>Horní Dvořiště</t>
  </si>
  <si>
    <t>Oprava oplocení tenisového areálu, včetně opravy tréninkové tenisové zdi</t>
  </si>
  <si>
    <t>Město Nová Včelnice</t>
  </si>
  <si>
    <t>Nová Včelnice</t>
  </si>
  <si>
    <t>Nový vstup do tělocvičny</t>
  </si>
  <si>
    <t>Sportovní klub Včelná z.s.</t>
  </si>
  <si>
    <t>Včelná</t>
  </si>
  <si>
    <t>Rekonstrukce systému čerpání a zavlažování hlavního travnatého hřiště</t>
  </si>
  <si>
    <t>Tělovýchovná jednota Sokol Bavorov, z.s.</t>
  </si>
  <si>
    <t>Bavorov</t>
  </si>
  <si>
    <t>Modernizace fotbalového hřiště Bavorov</t>
  </si>
  <si>
    <t>Tělovýchovná jednota Sokol Lipí, z.s.</t>
  </si>
  <si>
    <t>Lipí</t>
  </si>
  <si>
    <t>Modernizace fotbalového hřiště</t>
  </si>
  <si>
    <t>TJ Olympie Měšice, z.s.</t>
  </si>
  <si>
    <t>Zavlažování travnatého hřiště</t>
  </si>
  <si>
    <t>SK Rpl z.s.</t>
  </si>
  <si>
    <t>Staré Město pod Landštejnem</t>
  </si>
  <si>
    <t>Rekonstrukce malé tělocvičny SK RpL – Staré Město pod Landštejnem</t>
  </si>
  <si>
    <t>Město Netolice</t>
  </si>
  <si>
    <t>Netolice</t>
  </si>
  <si>
    <t>Celková rekonstrukce povrchu ve sportovní hale (malá hala) v Netolicích</t>
  </si>
  <si>
    <t>SH ČMS - SDH Rankov</t>
  </si>
  <si>
    <t>Trhové Sviny</t>
  </si>
  <si>
    <t>Oprava multifunkčního hřiště Rankov, Trhové Sviny</t>
  </si>
  <si>
    <t>TJ Lokomotiva Veselí nad Lužnicí z.s.</t>
  </si>
  <si>
    <t>Veselí nad Lužnicí</t>
  </si>
  <si>
    <t>Oprava atletické dráhy</t>
  </si>
  <si>
    <t>Město Volary</t>
  </si>
  <si>
    <t>Volary</t>
  </si>
  <si>
    <t>Rekonstrukce elektroinstalace, osvětlení a obvodových stěn v tělocvičně Pod Kostelem 127 ve Volarech.</t>
  </si>
  <si>
    <t>Tělocvičná jednota Sokol Milevsko</t>
  </si>
  <si>
    <t>Milevsko</t>
  </si>
  <si>
    <t>Venkovní multifunkční sportoviště T.J. Sokol Milevsko</t>
  </si>
  <si>
    <t>TJ Smrčina Horní Planá, z. s.</t>
  </si>
  <si>
    <t>Horní Planá</t>
  </si>
  <si>
    <t>Rekonstrukce fotbalového hřiště</t>
  </si>
  <si>
    <t>Svaz technických sportů Prácheňsko - Sportovně střelecký klub Milevsko z.s.</t>
  </si>
  <si>
    <t>Oprava objektu střelnice Milevsko</t>
  </si>
  <si>
    <t>Fotbalový klub Protivín, z.s.</t>
  </si>
  <si>
    <t>Protivín</t>
  </si>
  <si>
    <t>Oprava akrylátových tenisových kurtů ve Sportovním areálu Protivín</t>
  </si>
  <si>
    <t>TJ Sokol Stádlec, z.s.</t>
  </si>
  <si>
    <t>Stádlec</t>
  </si>
  <si>
    <t>Revitalizace fotbalového hřiště</t>
  </si>
  <si>
    <t>"BOX CLUB TÁTY NĚMCE ČESKÉ BUDĚJOVICE z.s."</t>
  </si>
  <si>
    <t>České Budějovice</t>
  </si>
  <si>
    <t>Modernizace venkovního podlahového ringu pro box</t>
  </si>
  <si>
    <t>Veslařský klub Vajgar, z.s.</t>
  </si>
  <si>
    <t>Jindřichův Hradec</t>
  </si>
  <si>
    <t>Obnova povrchu venkovního oploceného hřiště</t>
  </si>
  <si>
    <t>FC Velešín, z.s.</t>
  </si>
  <si>
    <t>Velešín</t>
  </si>
  <si>
    <t>Oprava oplocení sportovního areálu FC Velešín z.s.</t>
  </si>
  <si>
    <t>Tělocvičná jednota Sokol České Budějovice</t>
  </si>
  <si>
    <t>Modernizace atletického stadionu - ČB</t>
  </si>
  <si>
    <t>TJ BLATNÁ z.s.</t>
  </si>
  <si>
    <t>Blatná</t>
  </si>
  <si>
    <t>Oprava a modernizace ASK a elektroniky kuželny TJ BLATNÁ z.s.</t>
  </si>
  <si>
    <t>Tělovýchovná jednota Rapid Lásenice, spolek.</t>
  </si>
  <si>
    <t>Lásenice</t>
  </si>
  <si>
    <t>Zemní vrt a rekultivace hřiště</t>
  </si>
  <si>
    <t>Obec Zdíkov</t>
  </si>
  <si>
    <t>Zdíkov</t>
  </si>
  <si>
    <t>Tribuna na fotbalovém hřišti ve Zdíkově</t>
  </si>
  <si>
    <t>TJ TATRAN Lomnice nad Lužnicí, z.s.</t>
  </si>
  <si>
    <t>Lomnice nad Lužnicí</t>
  </si>
  <si>
    <t>Rekonstrukce elektroniky kuželkářské dvoudráhy v budově TJ Tatran</t>
  </si>
  <si>
    <t>Obec Domanín</t>
  </si>
  <si>
    <t>Domanín</t>
  </si>
  <si>
    <t>Oprava stávajícího sportoviště ve sportovním areálu Domanín</t>
  </si>
  <si>
    <t>Tělocvičná jednota Sokol Mirotice</t>
  </si>
  <si>
    <t>Mirotice</t>
  </si>
  <si>
    <t>Vybudování osvětlení a tréninkového hřiště</t>
  </si>
  <si>
    <t>TJ Jiskra Třeboň, z.s.</t>
  </si>
  <si>
    <t>Třeboň</t>
  </si>
  <si>
    <t>výměna vzduchotechniky a světlíků ve veslařské loděnici TJ Jiskra Třeboň 2026</t>
  </si>
  <si>
    <t>Sportovní klub Ševětín z. s.</t>
  </si>
  <si>
    <t>Ševětín</t>
  </si>
  <si>
    <t>Rekonstrukce tenisových a nohejbalových kurtů</t>
  </si>
  <si>
    <t>FC Táborsko akademie z.s.</t>
  </si>
  <si>
    <t>ROZŠÍŘENÍ ZPEVNĚNÉ PLOCHY ZA SEVEROZÁPADNÍ TRIBUNOU</t>
  </si>
  <si>
    <t>Rugby Club České Budějovice z.s.</t>
  </si>
  <si>
    <t>Rekonstrukce elektrického rozvodu a osvětlení hřiště</t>
  </si>
  <si>
    <t>"Hluboká baseball &amp; softball club, z.s."</t>
  </si>
  <si>
    <t>Hluboká nad Vltavou</t>
  </si>
  <si>
    <t>Rekonstrukce víceúčelového hřiště v Parku Hluboká se zaměřením na parasport</t>
  </si>
  <si>
    <t>TJ Spartak Sezimovo Ústí z.s.</t>
  </si>
  <si>
    <t>Sezimovo Ústí</t>
  </si>
  <si>
    <t>Zastřešení odpaliště na softballovém hřišti</t>
  </si>
  <si>
    <t>TK Sezimovo Ústí z. s.</t>
  </si>
  <si>
    <t>Automatická závlaha tenisových dvorců a částečná rekonstrukce podloží</t>
  </si>
  <si>
    <t>Tělocvičná jednota Sokol v Táboře</t>
  </si>
  <si>
    <t>Odvlhčení suterénu budovy</t>
  </si>
  <si>
    <t>Obec Zlatá Koruna</t>
  </si>
  <si>
    <t>Zlatá Koruna</t>
  </si>
  <si>
    <t>Modernizace fotbalového hřiště Zlatá Koruna</t>
  </si>
  <si>
    <t>SK Suchdol nad Lužnicí z.s.</t>
  </si>
  <si>
    <t>Suchdol nad Lužnicí</t>
  </si>
  <si>
    <t>Rekonstrukce plastového povrchu hokejbalového hřiště</t>
  </si>
  <si>
    <t>Obec Stehlovice</t>
  </si>
  <si>
    <t>Bernartice</t>
  </si>
  <si>
    <t>Sportoviště Stehlovice-REKONSTRUKCE</t>
  </si>
  <si>
    <t>Spolek sportovního klubu Dobrá Voda u Českých Budějovic</t>
  </si>
  <si>
    <t>Dobrá Voda u Českých Budějovic</t>
  </si>
  <si>
    <t>Rekonstrukce hokejbalového hřiště Dobrá Voda u Českých Budějovic</t>
  </si>
  <si>
    <t>SK SLAVIA ČESKÉ BUDĚJOVICE z.s.</t>
  </si>
  <si>
    <t>Obnova záchytných sítí a oplocení sportoviště</t>
  </si>
  <si>
    <t>Klub biatlonu Staré Město pod Landštejnem, p.s.</t>
  </si>
  <si>
    <t>Odvodnění biatlonového areálu - výústní objekt</t>
  </si>
  <si>
    <t>Hluboká v pohybu - sportovní a kulturní spolek</t>
  </si>
  <si>
    <t>Zpřístupnění podkrovního sportovního sálu – Bezdrevská Bašta</t>
  </si>
  <si>
    <t>FC ŠUMAVA FRYMBURK z.s.</t>
  </si>
  <si>
    <t>Frymburk</t>
  </si>
  <si>
    <t>Regenerace hřiště a oprava filtrační sestavy zavlažovacího systému</t>
  </si>
  <si>
    <t>Tělovýchovná jednota Sport Borotín, z. s.</t>
  </si>
  <si>
    <t>Borotín</t>
  </si>
  <si>
    <t>Oprava běžecké dráhy</t>
  </si>
  <si>
    <t>Tělovýchovná jednota Sokol Putim, z.s.</t>
  </si>
  <si>
    <t>Putim</t>
  </si>
  <si>
    <t>Oplocení sportovního areálu TJ Sokol Putim</t>
  </si>
  <si>
    <t>Sportovní klub Lčovice, z.s.</t>
  </si>
  <si>
    <t>Malenice</t>
  </si>
  <si>
    <t>Rekonstrukce hřiště SK Lčovice</t>
  </si>
  <si>
    <t>TJ Spartak Soběslav, z.s.</t>
  </si>
  <si>
    <t>Soběslav</t>
  </si>
  <si>
    <t>Oprava fasády budovy tenisové haly</t>
  </si>
  <si>
    <t>Tělovýchovná jednota Malše Roudné z.s.</t>
  </si>
  <si>
    <t>Roudné</t>
  </si>
  <si>
    <t>Oprava sportoviště ve sportovním areálu TJ Malše Roudné z.s.</t>
  </si>
  <si>
    <t>Obec Dřešín</t>
  </si>
  <si>
    <t>Dřešín</t>
  </si>
  <si>
    <t>Změna povrchu víceúčelového hřiště Dřešín</t>
  </si>
  <si>
    <t>Město Suchdol nad Lužnicí</t>
  </si>
  <si>
    <t>Rekonstrukce fotbalového hřiště s UT3G Suchdol nad Lužnicí</t>
  </si>
  <si>
    <t>Vltavan Loučovice - oddíl kopané</t>
  </si>
  <si>
    <t>Loučovice</t>
  </si>
  <si>
    <t>Automatický systém závlahy travnaté plochy</t>
  </si>
  <si>
    <t>TJ Blaník Strunkovice nad Blanicí, z.s.</t>
  </si>
  <si>
    <t>Strunkovice nad Blanicí</t>
  </si>
  <si>
    <t>Rekonstrukce oplocení</t>
  </si>
  <si>
    <t>Rekonstrukce Sportovní haly Sezimovo Ústí – výměna vrat</t>
  </si>
  <si>
    <t>Kelly Tennis Academy z.s.</t>
  </si>
  <si>
    <t>Rekonstrukce tenisove´ho kurtu a odrazové stěny v area´lu SSJS Ta´bor - 2.etapa</t>
  </si>
  <si>
    <t>Aeroklub Jindřichův Hradec z. s.</t>
  </si>
  <si>
    <t>Oprava zpevněných ploch - Aeroklub JH</t>
  </si>
  <si>
    <t>TJ Albrechtice nad Vltavou, z.s.</t>
  </si>
  <si>
    <t>Albrechtice nad Vltavou</t>
  </si>
  <si>
    <t>Dokončení rekonstrukce sportovního hřiště v Albrechticích nad Vltavou</t>
  </si>
  <si>
    <t>SK Planá, z.s.</t>
  </si>
  <si>
    <t>Planá</t>
  </si>
  <si>
    <t>Oplocení tréninkových ploch pro sportovní činnost mládeže SK Planá</t>
  </si>
  <si>
    <t>FK Slavoj Český Krumlov, z.s.</t>
  </si>
  <si>
    <t>Český Krumlov</t>
  </si>
  <si>
    <t>Revitalizace fotbalového hřiště – celková regenerace travnaté plochy</t>
  </si>
  <si>
    <t>TAEKWON-DO FIGHT CLUB z.s.</t>
  </si>
  <si>
    <t>Oprava venkovního sportoviště - Gladiators gym Výstaviště České Budějovice</t>
  </si>
  <si>
    <t>Plán rozvoje sportu</t>
  </si>
  <si>
    <t>Rozsah rekonstrukce</t>
  </si>
  <si>
    <t>Kvalita zpracování</t>
  </si>
  <si>
    <t>Rozpočet</t>
  </si>
  <si>
    <t>Využití sportoviště výchozí stav</t>
  </si>
  <si>
    <t>Činnost</t>
  </si>
  <si>
    <t>Dopad a přínos</t>
  </si>
  <si>
    <t>0-20</t>
  </si>
  <si>
    <t>0-50</t>
  </si>
  <si>
    <t>0-60</t>
  </si>
  <si>
    <t>Název dotačního programu</t>
  </si>
  <si>
    <t>PODPORA SPORTOVNÍ INFRASTRUKTURY, 1. VÝZVA PRO ROK 2026</t>
  </si>
  <si>
    <t>Celkový počet podaných žádostí v dotačním programu</t>
  </si>
  <si>
    <t>Požadované prostředky dotace</t>
  </si>
  <si>
    <t>Opatření č. 1</t>
  </si>
  <si>
    <t>REKONSTRUKCE A OPRAVY SPORTOVIŠŤ</t>
  </si>
  <si>
    <t>Počet podaných žádostí v opatření č. 1</t>
  </si>
  <si>
    <t>Počet formálně nesprávných nebo stornovaných žádostí podaných v opatření č. 1</t>
  </si>
  <si>
    <t>Počet hodnocených žádostí v opatření č. 1</t>
  </si>
  <si>
    <t>Počet  žádostí navržených k poskytnutí dotace v opatření č. 1</t>
  </si>
  <si>
    <t>Navrhované prostředky dotace</t>
  </si>
  <si>
    <t>HODNOCENÉ ŽÁDOSTI</t>
  </si>
  <si>
    <t>Požadované prostředky dotace v Kč</t>
  </si>
  <si>
    <t>Navrhované prostředky dotace v Kč</t>
  </si>
  <si>
    <t>Poznámka</t>
  </si>
  <si>
    <t>Body</t>
  </si>
  <si>
    <t>nedoložená povinná příloha č. 5 vyjádření k záměru</t>
  </si>
  <si>
    <t>nedoložené kompletní povinné přílohy č. 3 formulář rozpočtu, č. 8 smlouva o pronájmu, č. 9 souhlas vlastníka</t>
  </si>
  <si>
    <t>nedoložená povinná příloha č. 8 smlouva o pronájmu</t>
  </si>
  <si>
    <t>1. náhradník (640 000 Kč)</t>
  </si>
  <si>
    <t xml:space="preserve">Celkové náklady v Kč </t>
  </si>
  <si>
    <t>evidována - neúplná</t>
  </si>
  <si>
    <t>FORMÁLNĚ A VĚCNĚ NESPRÁVNÉ ŽÁDOSTI</t>
  </si>
  <si>
    <t>neposkytnutí dotace</t>
  </si>
  <si>
    <t>Sazba dotace v %</t>
  </si>
  <si>
    <t>nedoloženy kompletní povinné přílohy č. 3 formulář rozpočtu, č. 8 smlouva o pronájmu, č. 9 souhlas vlastníka</t>
  </si>
  <si>
    <t>nedoložena povinná příloha č. 8 smlouva o pronájmu</t>
  </si>
  <si>
    <t>nedoložena povinná příloha č. 5 vyjádření stavebního úřadu k záměru</t>
  </si>
  <si>
    <t>Navýšená alokace dotačního programu</t>
  </si>
  <si>
    <t>Příloha č. 2 k návrhu č. 91/ZK/26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</si>
</sst>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5" xfId="0" applyFont="1" applyBorder="1"/>
    <xf numFmtId="0" fontId="2" fillId="0" borderId="6" xfId="0" applyFont="1" applyBorder="1"/>
    <xf numFmtId="0" fontId="4" fillId="0" borderId="0" xfId="0" applyFont="1"/>
    <xf numFmtId="0" fontId="6" fillId="2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 textRotation="90" wrapText="1"/>
    </xf>
    <xf numFmtId="0" fontId="6" fillId="5" borderId="2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 textRotation="90" wrapText="1"/>
    </xf>
    <xf numFmtId="0" fontId="6" fillId="8" borderId="2" xfId="0" applyFont="1" applyFill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3" fontId="2" fillId="0" borderId="0" xfId="0" applyNumberFormat="1" applyFont="1"/>
    <xf numFmtId="0" fontId="5" fillId="0" borderId="0" xfId="0" applyFont="1"/>
    <xf numFmtId="0" fontId="2" fillId="0" borderId="17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21" xfId="0" applyFont="1" applyBorder="1" applyAlignment="1">
      <alignment horizontal="center"/>
    </xf>
    <xf numFmtId="4" fontId="4" fillId="0" borderId="0" xfId="1" applyNumberFormat="1" applyFont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right" vertical="center"/>
    </xf>
    <xf numFmtId="0" fontId="1" fillId="10" borderId="44" xfId="0" applyFont="1" applyFill="1" applyBorder="1"/>
    <xf numFmtId="0" fontId="1" fillId="10" borderId="4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17" xfId="0" applyBorder="1"/>
    <xf numFmtId="0" fontId="0" fillId="0" borderId="19" xfId="0" applyBorder="1"/>
    <xf numFmtId="0" fontId="0" fillId="0" borderId="18" xfId="0" applyBorder="1"/>
    <xf numFmtId="164" fontId="1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4" xfId="0" applyBorder="1"/>
    <xf numFmtId="0" fontId="0" fillId="0" borderId="7" xfId="0" applyBorder="1"/>
    <xf numFmtId="0" fontId="0" fillId="0" borderId="16" xfId="0" applyBorder="1"/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6" xfId="0" applyFont="1" applyBorder="1"/>
    <xf numFmtId="0" fontId="2" fillId="0" borderId="33" xfId="0" applyFont="1" applyBorder="1"/>
    <xf numFmtId="0" fontId="2" fillId="0" borderId="34" xfId="0" applyFont="1" applyBorder="1"/>
    <xf numFmtId="0" fontId="1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/>
    <xf numFmtId="0" fontId="1" fillId="10" borderId="32" xfId="0" applyFont="1" applyFill="1" applyBorder="1" applyAlignment="1">
      <alignment horizontal="left"/>
    </xf>
    <xf numFmtId="0" fontId="2" fillId="10" borderId="33" xfId="0" applyFont="1" applyFill="1" applyBorder="1"/>
    <xf numFmtId="0" fontId="3" fillId="10" borderId="33" xfId="0" applyFont="1" applyFill="1" applyBorder="1"/>
    <xf numFmtId="0" fontId="3" fillId="10" borderId="34" xfId="0" applyFont="1" applyFill="1" applyBorder="1"/>
    <xf numFmtId="164" fontId="9" fillId="10" borderId="11" xfId="0" applyNumberFormat="1" applyFont="1" applyFill="1" applyBorder="1" applyAlignment="1">
      <alignment horizontal="right"/>
    </xf>
    <xf numFmtId="164" fontId="10" fillId="10" borderId="12" xfId="0" applyNumberFormat="1" applyFont="1" applyFill="1" applyBorder="1" applyAlignment="1">
      <alignment horizontal="right"/>
    </xf>
    <xf numFmtId="0" fontId="0" fillId="10" borderId="12" xfId="0" applyFill="1" applyBorder="1"/>
    <xf numFmtId="0" fontId="0" fillId="10" borderId="45" xfId="0" applyFill="1" applyBorder="1"/>
    <xf numFmtId="164" fontId="1" fillId="10" borderId="44" xfId="0" applyNumberFormat="1" applyFont="1" applyFill="1" applyBorder="1" applyAlignment="1">
      <alignment horizontal="right"/>
    </xf>
    <xf numFmtId="0" fontId="2" fillId="10" borderId="44" xfId="0" applyFont="1" applyFill="1" applyBorder="1" applyAlignment="1">
      <alignment horizontal="right"/>
    </xf>
    <xf numFmtId="0" fontId="0" fillId="10" borderId="44" xfId="0" applyFill="1" applyBorder="1"/>
    <xf numFmtId="0" fontId="0" fillId="10" borderId="11" xfId="0" applyFill="1" applyBorder="1"/>
    <xf numFmtId="0" fontId="0" fillId="10" borderId="43" xfId="0" applyFill="1" applyBorder="1"/>
    <xf numFmtId="164" fontId="1" fillId="10" borderId="4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right"/>
    </xf>
    <xf numFmtId="0" fontId="0" fillId="10" borderId="4" xfId="0" applyFill="1" applyBorder="1"/>
    <xf numFmtId="0" fontId="0" fillId="10" borderId="7" xfId="0" applyFill="1" applyBorder="1"/>
    <xf numFmtId="0" fontId="0" fillId="10" borderId="16" xfId="0" applyFill="1" applyBorder="1"/>
    <xf numFmtId="0" fontId="1" fillId="10" borderId="24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left"/>
    </xf>
    <xf numFmtId="0" fontId="2" fillId="10" borderId="26" xfId="0" applyFont="1" applyFill="1" applyBorder="1" applyAlignment="1">
      <alignment horizontal="left"/>
    </xf>
    <xf numFmtId="0" fontId="1" fillId="10" borderId="27" xfId="0" applyFont="1" applyFill="1" applyBorder="1" applyAlignment="1">
      <alignment horizontal="left"/>
    </xf>
    <xf numFmtId="0" fontId="2" fillId="10" borderId="8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" fillId="10" borderId="28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2" fillId="10" borderId="47" xfId="0" applyFont="1" applyFill="1" applyBorder="1" applyAlignment="1">
      <alignment horizontal="left" vertical="center"/>
    </xf>
    <xf numFmtId="0" fontId="2" fillId="10" borderId="29" xfId="0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2" fillId="10" borderId="46" xfId="0" applyFont="1" applyFill="1" applyBorder="1" applyAlignment="1">
      <alignment horizontal="left" vertical="center"/>
    </xf>
    <xf numFmtId="0" fontId="1" fillId="10" borderId="46" xfId="0" applyFont="1" applyFill="1" applyBorder="1" applyAlignment="1">
      <alignment horizontal="right" vertical="center"/>
    </xf>
    <xf numFmtId="0" fontId="2" fillId="10" borderId="9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35" xfId="0" applyFont="1" applyBorder="1"/>
    <xf numFmtId="0" fontId="1" fillId="0" borderId="2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8" xfId="0" applyBorder="1" applyAlignment="1">
      <alignment horizontal="center" vertical="top"/>
    </xf>
    <xf numFmtId="0" fontId="0" fillId="0" borderId="26" xfId="0" applyBorder="1" applyAlignment="1">
      <alignment horizontal="center" vertical="top"/>
    </xf>
  </cellXfs>
  <cellStyles count="2">
    <cellStyle name="Normální" xfId="0" builtinId="0"/>
    <cellStyle name="normální 2" xfId="1" xr:uid="{006F7B5E-F389-402F-B4AE-ADB87A43E08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E981-7CB3-432A-9058-EAC7C2D11E6D}">
  <sheetPr>
    <pageSetUpPr fitToPage="1"/>
  </sheetPr>
  <dimension ref="A1:S82"/>
  <sheetViews>
    <sheetView tabSelected="1" zoomScale="79" zoomScaleNormal="79" workbookViewId="0">
      <selection activeCell="E1" sqref="E1"/>
    </sheetView>
  </sheetViews>
  <sheetFormatPr defaultRowHeight="15" x14ac:dyDescent="0.25"/>
  <cols>
    <col min="1" max="1" width="6.28515625" style="2" customWidth="1"/>
    <col min="2" max="2" width="20.140625" style="2" customWidth="1"/>
    <col min="3" max="3" width="26.42578125" style="2" customWidth="1"/>
    <col min="4" max="4" width="28.140625" style="2" customWidth="1"/>
    <col min="5" max="5" width="26.28515625" style="2" customWidth="1"/>
    <col min="6" max="6" width="29" style="2" customWidth="1"/>
    <col min="7" max="7" width="20.5703125" style="2" customWidth="1"/>
    <col min="8" max="8" width="16.42578125" style="2" customWidth="1"/>
    <col min="9" max="9" width="18.28515625" style="2" customWidth="1"/>
    <col min="10" max="16" width="8.28515625" style="2" hidden="1" customWidth="1"/>
    <col min="17" max="17" width="28.5703125" style="2" customWidth="1"/>
    <col min="18" max="18" width="8.28515625" style="2" customWidth="1"/>
    <col min="19" max="19" width="21.85546875" style="2" customWidth="1"/>
    <col min="20" max="16384" width="9.140625" style="2"/>
  </cols>
  <sheetData>
    <row r="1" spans="1:18" x14ac:dyDescent="0.25">
      <c r="A1" s="94" t="s">
        <v>219</v>
      </c>
      <c r="B1" s="95"/>
      <c r="C1" s="95"/>
      <c r="D1" s="95"/>
    </row>
    <row r="2" spans="1:18" s="1" customFormat="1" ht="15.75" thickBot="1" x14ac:dyDescent="0.3"/>
    <row r="3" spans="1:18" s="1" customFormat="1" x14ac:dyDescent="0.25">
      <c r="A3" s="114" t="s">
        <v>190</v>
      </c>
      <c r="B3" s="115"/>
      <c r="C3" s="115"/>
      <c r="D3" s="116"/>
      <c r="E3" s="96" t="s">
        <v>191</v>
      </c>
      <c r="F3" s="97"/>
      <c r="G3" s="97"/>
      <c r="H3" s="97"/>
      <c r="I3" s="97"/>
      <c r="J3" s="98"/>
      <c r="K3" s="98"/>
      <c r="L3" s="98"/>
      <c r="M3" s="98"/>
      <c r="N3" s="98"/>
      <c r="O3" s="98"/>
      <c r="P3" s="98"/>
      <c r="Q3" s="98"/>
      <c r="R3" s="99"/>
    </row>
    <row r="4" spans="1:18" s="1" customFormat="1" x14ac:dyDescent="0.25">
      <c r="A4" s="117" t="s">
        <v>218</v>
      </c>
      <c r="B4" s="118"/>
      <c r="C4" s="118"/>
      <c r="D4" s="119"/>
      <c r="E4" s="100">
        <v>44500000</v>
      </c>
      <c r="F4" s="101"/>
      <c r="G4" s="101"/>
      <c r="H4" s="101"/>
      <c r="I4" s="101"/>
      <c r="J4" s="102"/>
      <c r="K4" s="102"/>
      <c r="L4" s="102"/>
      <c r="M4" s="102"/>
      <c r="N4" s="102"/>
      <c r="O4" s="102"/>
      <c r="P4" s="102"/>
      <c r="Q4" s="102"/>
      <c r="R4" s="103"/>
    </row>
    <row r="5" spans="1:18" s="1" customFormat="1" x14ac:dyDescent="0.25">
      <c r="A5" s="120" t="s">
        <v>192</v>
      </c>
      <c r="B5" s="121"/>
      <c r="C5" s="121"/>
      <c r="D5" s="122"/>
      <c r="E5" s="126">
        <v>216</v>
      </c>
      <c r="F5" s="66" t="s">
        <v>0</v>
      </c>
      <c r="G5" s="104">
        <v>104435060</v>
      </c>
      <c r="H5" s="104"/>
      <c r="I5" s="105"/>
      <c r="J5" s="106"/>
      <c r="K5" s="106"/>
      <c r="L5" s="106"/>
      <c r="M5" s="106"/>
      <c r="N5" s="106"/>
      <c r="O5" s="106"/>
      <c r="P5" s="106"/>
      <c r="Q5" s="107"/>
      <c r="R5" s="108"/>
    </row>
    <row r="6" spans="1:18" s="1" customFormat="1" x14ac:dyDescent="0.25">
      <c r="A6" s="123"/>
      <c r="B6" s="124"/>
      <c r="C6" s="124"/>
      <c r="D6" s="125"/>
      <c r="E6" s="127"/>
      <c r="F6" s="67" t="s">
        <v>193</v>
      </c>
      <c r="G6" s="109">
        <v>75998995.950000003</v>
      </c>
      <c r="H6" s="109"/>
      <c r="I6" s="110"/>
      <c r="J6" s="111"/>
      <c r="K6" s="111"/>
      <c r="L6" s="111"/>
      <c r="M6" s="111"/>
      <c r="N6" s="111"/>
      <c r="O6" s="111"/>
      <c r="P6" s="111"/>
      <c r="Q6" s="112"/>
      <c r="R6" s="113"/>
    </row>
    <row r="7" spans="1:18" x14ac:dyDescent="0.25">
      <c r="A7" s="132" t="s">
        <v>194</v>
      </c>
      <c r="B7" s="133"/>
      <c r="C7" s="133"/>
      <c r="D7" s="134"/>
      <c r="E7" s="128" t="s">
        <v>195</v>
      </c>
      <c r="F7" s="129"/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1:18" x14ac:dyDescent="0.25">
      <c r="A8" s="91" t="s">
        <v>196</v>
      </c>
      <c r="B8" s="92"/>
      <c r="C8" s="92"/>
      <c r="D8" s="93"/>
      <c r="E8" s="62">
        <v>63</v>
      </c>
      <c r="F8" s="25" t="s">
        <v>193</v>
      </c>
      <c r="G8" s="81">
        <v>49198192.909999996</v>
      </c>
      <c r="H8" s="81"/>
      <c r="I8" s="82"/>
      <c r="J8" s="83"/>
      <c r="K8" s="83"/>
      <c r="L8" s="83"/>
      <c r="M8" s="83"/>
      <c r="N8" s="83"/>
      <c r="O8" s="83"/>
      <c r="P8" s="83"/>
      <c r="Q8" s="84"/>
      <c r="R8" s="85"/>
    </row>
    <row r="9" spans="1:18" x14ac:dyDescent="0.25">
      <c r="A9" s="91" t="s">
        <v>197</v>
      </c>
      <c r="B9" s="92"/>
      <c r="C9" s="92"/>
      <c r="D9" s="93"/>
      <c r="E9" s="62">
        <v>6</v>
      </c>
      <c r="F9" s="25" t="s">
        <v>193</v>
      </c>
      <c r="G9" s="81">
        <v>4386910.4000000004</v>
      </c>
      <c r="H9" s="81"/>
      <c r="I9" s="82"/>
      <c r="J9" s="83"/>
      <c r="K9" s="83"/>
      <c r="L9" s="83"/>
      <c r="M9" s="83"/>
      <c r="N9" s="83"/>
      <c r="O9" s="83"/>
      <c r="P9" s="83"/>
      <c r="Q9" s="84"/>
      <c r="R9" s="85"/>
    </row>
    <row r="10" spans="1:18" x14ac:dyDescent="0.25">
      <c r="A10" s="91" t="s">
        <v>198</v>
      </c>
      <c r="B10" s="92"/>
      <c r="C10" s="92"/>
      <c r="D10" s="93"/>
      <c r="E10" s="62">
        <v>57</v>
      </c>
      <c r="F10" s="25" t="s">
        <v>193</v>
      </c>
      <c r="G10" s="81">
        <v>44811282.509999998</v>
      </c>
      <c r="H10" s="81"/>
      <c r="I10" s="82"/>
      <c r="J10" s="83"/>
      <c r="K10" s="83"/>
      <c r="L10" s="83"/>
      <c r="M10" s="83"/>
      <c r="N10" s="83"/>
      <c r="O10" s="83"/>
      <c r="P10" s="83"/>
      <c r="Q10" s="84"/>
      <c r="R10" s="85"/>
    </row>
    <row r="11" spans="1:18" ht="15.75" thickBot="1" x14ac:dyDescent="0.3">
      <c r="A11" s="135" t="s">
        <v>199</v>
      </c>
      <c r="B11" s="136"/>
      <c r="C11" s="136"/>
      <c r="D11" s="137"/>
      <c r="E11" s="63">
        <v>45</v>
      </c>
      <c r="F11" s="26" t="s">
        <v>200</v>
      </c>
      <c r="G11" s="76">
        <v>26000000</v>
      </c>
      <c r="H11" s="76"/>
      <c r="I11" s="77"/>
      <c r="J11" s="78"/>
      <c r="K11" s="78"/>
      <c r="L11" s="78"/>
      <c r="M11" s="78"/>
      <c r="N11" s="78"/>
      <c r="O11" s="78"/>
      <c r="P11" s="78"/>
      <c r="Q11" s="79"/>
      <c r="R11" s="80"/>
    </row>
    <row r="12" spans="1:18" ht="15.75" thickBot="1" x14ac:dyDescent="0.3"/>
    <row r="13" spans="1:18" ht="15.75" thickBot="1" x14ac:dyDescent="0.3">
      <c r="A13" s="10" t="s">
        <v>201</v>
      </c>
      <c r="B13" s="11"/>
      <c r="G13" s="27"/>
      <c r="J13" s="2" t="s">
        <v>187</v>
      </c>
      <c r="K13" s="2" t="s">
        <v>188</v>
      </c>
      <c r="L13" s="2" t="s">
        <v>187</v>
      </c>
      <c r="M13" s="2" t="s">
        <v>187</v>
      </c>
      <c r="N13" s="2" t="s">
        <v>187</v>
      </c>
      <c r="O13" s="2" t="s">
        <v>187</v>
      </c>
      <c r="P13" s="2" t="s">
        <v>189</v>
      </c>
    </row>
    <row r="14" spans="1:18" s="6" customFormat="1" ht="79.5" customHeight="1" thickBot="1" x14ac:dyDescent="0.25">
      <c r="A14" s="3" t="s">
        <v>1</v>
      </c>
      <c r="B14" s="4" t="s">
        <v>2</v>
      </c>
      <c r="C14" s="4" t="s">
        <v>3</v>
      </c>
      <c r="D14" s="4" t="s">
        <v>4</v>
      </c>
      <c r="E14" s="4" t="s">
        <v>210</v>
      </c>
      <c r="F14" s="4" t="s">
        <v>202</v>
      </c>
      <c r="G14" s="4" t="s">
        <v>203</v>
      </c>
      <c r="H14" s="4" t="s">
        <v>214</v>
      </c>
      <c r="I14" s="5" t="s">
        <v>5</v>
      </c>
      <c r="J14" s="13" t="s">
        <v>180</v>
      </c>
      <c r="K14" s="14" t="s">
        <v>181</v>
      </c>
      <c r="L14" s="15" t="s">
        <v>182</v>
      </c>
      <c r="M14" s="16" t="s">
        <v>183</v>
      </c>
      <c r="N14" s="17" t="s">
        <v>184</v>
      </c>
      <c r="O14" s="18" t="s">
        <v>185</v>
      </c>
      <c r="P14" s="19" t="s">
        <v>186</v>
      </c>
      <c r="Q14" s="5" t="s">
        <v>204</v>
      </c>
      <c r="R14" s="30" t="s">
        <v>205</v>
      </c>
    </row>
    <row r="15" spans="1:18" s="9" customFormat="1" ht="58.5" customHeight="1" x14ac:dyDescent="0.2">
      <c r="A15" s="31">
        <v>1</v>
      </c>
      <c r="B15" s="8" t="s">
        <v>6</v>
      </c>
      <c r="C15" s="8" t="s">
        <v>7</v>
      </c>
      <c r="D15" s="8" t="s">
        <v>8</v>
      </c>
      <c r="E15" s="48">
        <v>1875000</v>
      </c>
      <c r="F15" s="50">
        <v>1500000</v>
      </c>
      <c r="G15" s="52">
        <v>1050000</v>
      </c>
      <c r="H15" s="55">
        <f t="shared" ref="H15:H46" si="0">ROUND((F15/E15)*100,2)</f>
        <v>80</v>
      </c>
      <c r="I15" s="57" t="s">
        <v>9</v>
      </c>
      <c r="J15" s="20">
        <v>20</v>
      </c>
      <c r="K15" s="20">
        <v>50</v>
      </c>
      <c r="L15" s="20">
        <v>15</v>
      </c>
      <c r="M15" s="20">
        <v>20</v>
      </c>
      <c r="N15" s="20">
        <v>20</v>
      </c>
      <c r="O15" s="20">
        <v>20</v>
      </c>
      <c r="P15" s="20">
        <v>60</v>
      </c>
      <c r="Q15" s="38"/>
      <c r="R15" s="59">
        <f t="shared" ref="R15:R46" si="1">SUM(J15:P15)</f>
        <v>205</v>
      </c>
    </row>
    <row r="16" spans="1:18" s="9" customFormat="1" ht="47.25" customHeight="1" x14ac:dyDescent="0.2">
      <c r="A16" s="31">
        <v>2</v>
      </c>
      <c r="B16" s="8" t="s">
        <v>10</v>
      </c>
      <c r="C16" s="8" t="s">
        <v>11</v>
      </c>
      <c r="D16" s="8" t="s">
        <v>12</v>
      </c>
      <c r="E16" s="48">
        <v>3000000</v>
      </c>
      <c r="F16" s="50">
        <v>1500000</v>
      </c>
      <c r="G16" s="53">
        <v>1000000</v>
      </c>
      <c r="H16" s="55">
        <f t="shared" si="0"/>
        <v>50</v>
      </c>
      <c r="I16" s="57" t="s">
        <v>9</v>
      </c>
      <c r="J16" s="7">
        <v>20</v>
      </c>
      <c r="K16" s="7">
        <v>50</v>
      </c>
      <c r="L16" s="7">
        <v>15</v>
      </c>
      <c r="M16" s="7">
        <v>20</v>
      </c>
      <c r="N16" s="7">
        <v>20</v>
      </c>
      <c r="O16" s="7">
        <v>20</v>
      </c>
      <c r="P16" s="7">
        <v>50</v>
      </c>
      <c r="Q16" s="42"/>
      <c r="R16" s="60">
        <f t="shared" si="1"/>
        <v>195</v>
      </c>
    </row>
    <row r="17" spans="1:19" s="9" customFormat="1" ht="63" customHeight="1" x14ac:dyDescent="0.2">
      <c r="A17" s="31">
        <v>3</v>
      </c>
      <c r="B17" s="8" t="s">
        <v>13</v>
      </c>
      <c r="C17" s="8" t="s">
        <v>14</v>
      </c>
      <c r="D17" s="8" t="s">
        <v>15</v>
      </c>
      <c r="E17" s="48">
        <v>649938</v>
      </c>
      <c r="F17" s="50">
        <v>519950</v>
      </c>
      <c r="G17" s="53">
        <v>320000</v>
      </c>
      <c r="H17" s="55">
        <f t="shared" si="0"/>
        <v>80</v>
      </c>
      <c r="I17" s="57" t="s">
        <v>9</v>
      </c>
      <c r="J17" s="7">
        <v>20</v>
      </c>
      <c r="K17" s="7">
        <v>50</v>
      </c>
      <c r="L17" s="7">
        <v>20</v>
      </c>
      <c r="M17" s="7">
        <v>15</v>
      </c>
      <c r="N17" s="7">
        <v>20</v>
      </c>
      <c r="O17" s="7">
        <v>15</v>
      </c>
      <c r="P17" s="7">
        <v>50</v>
      </c>
      <c r="Q17" s="42"/>
      <c r="R17" s="60">
        <f t="shared" si="1"/>
        <v>190</v>
      </c>
    </row>
    <row r="18" spans="1:19" s="9" customFormat="1" ht="53.25" customHeight="1" x14ac:dyDescent="0.2">
      <c r="A18" s="31">
        <v>4</v>
      </c>
      <c r="B18" s="8" t="s">
        <v>16</v>
      </c>
      <c r="C18" s="8" t="s">
        <v>17</v>
      </c>
      <c r="D18" s="8" t="s">
        <v>18</v>
      </c>
      <c r="E18" s="48">
        <v>1124511</v>
      </c>
      <c r="F18" s="50">
        <v>899608.8</v>
      </c>
      <c r="G18" s="53">
        <v>600000</v>
      </c>
      <c r="H18" s="55">
        <f t="shared" si="0"/>
        <v>80</v>
      </c>
      <c r="I18" s="57" t="s">
        <v>9</v>
      </c>
      <c r="J18" s="7">
        <v>20</v>
      </c>
      <c r="K18" s="7">
        <v>50</v>
      </c>
      <c r="L18" s="7">
        <v>20</v>
      </c>
      <c r="M18" s="7">
        <v>20</v>
      </c>
      <c r="N18" s="7">
        <v>15</v>
      </c>
      <c r="O18" s="7">
        <v>20</v>
      </c>
      <c r="P18" s="7">
        <v>50</v>
      </c>
      <c r="Q18" s="42"/>
      <c r="R18" s="60">
        <f t="shared" si="1"/>
        <v>195</v>
      </c>
    </row>
    <row r="19" spans="1:19" s="9" customFormat="1" ht="51.75" customHeight="1" x14ac:dyDescent="0.2">
      <c r="A19" s="31">
        <v>5</v>
      </c>
      <c r="B19" s="8" t="s">
        <v>19</v>
      </c>
      <c r="C19" s="8" t="s">
        <v>20</v>
      </c>
      <c r="D19" s="8" t="s">
        <v>21</v>
      </c>
      <c r="E19" s="48">
        <v>1032020</v>
      </c>
      <c r="F19" s="50">
        <v>825616</v>
      </c>
      <c r="G19" s="53">
        <v>550000</v>
      </c>
      <c r="H19" s="55">
        <f t="shared" si="0"/>
        <v>80</v>
      </c>
      <c r="I19" s="57" t="s">
        <v>9</v>
      </c>
      <c r="J19" s="7">
        <v>20</v>
      </c>
      <c r="K19" s="7">
        <v>40</v>
      </c>
      <c r="L19" s="7">
        <v>15</v>
      </c>
      <c r="M19" s="7">
        <v>20</v>
      </c>
      <c r="N19" s="7">
        <v>20</v>
      </c>
      <c r="O19" s="7">
        <v>20</v>
      </c>
      <c r="P19" s="7">
        <v>60</v>
      </c>
      <c r="Q19" s="42"/>
      <c r="R19" s="60">
        <f t="shared" si="1"/>
        <v>195</v>
      </c>
    </row>
    <row r="20" spans="1:19" s="9" customFormat="1" ht="30" x14ac:dyDescent="0.2">
      <c r="A20" s="31">
        <v>7</v>
      </c>
      <c r="B20" s="8" t="s">
        <v>25</v>
      </c>
      <c r="C20" s="8" t="s">
        <v>26</v>
      </c>
      <c r="D20" s="8" t="s">
        <v>27</v>
      </c>
      <c r="E20" s="48">
        <v>2134718</v>
      </c>
      <c r="F20" s="50">
        <v>1067359</v>
      </c>
      <c r="G20" s="64" t="s">
        <v>213</v>
      </c>
      <c r="H20" s="55">
        <f t="shared" si="0"/>
        <v>50</v>
      </c>
      <c r="I20" s="57" t="s">
        <v>9</v>
      </c>
      <c r="J20" s="7">
        <v>20</v>
      </c>
      <c r="K20" s="7">
        <v>40</v>
      </c>
      <c r="L20" s="7">
        <v>15</v>
      </c>
      <c r="M20" s="7">
        <v>15</v>
      </c>
      <c r="N20" s="7">
        <v>20</v>
      </c>
      <c r="O20" s="7">
        <v>20</v>
      </c>
      <c r="P20" s="7">
        <v>50</v>
      </c>
      <c r="Q20" s="47" t="s">
        <v>209</v>
      </c>
      <c r="R20" s="60">
        <f t="shared" si="1"/>
        <v>180</v>
      </c>
      <c r="S20" s="47"/>
    </row>
    <row r="21" spans="1:19" s="9" customFormat="1" ht="65.25" customHeight="1" x14ac:dyDescent="0.2">
      <c r="A21" s="31">
        <v>8</v>
      </c>
      <c r="B21" s="8" t="s">
        <v>28</v>
      </c>
      <c r="C21" s="8" t="s">
        <v>29</v>
      </c>
      <c r="D21" s="8" t="s">
        <v>30</v>
      </c>
      <c r="E21" s="48">
        <v>1089944</v>
      </c>
      <c r="F21" s="50">
        <v>871955</v>
      </c>
      <c r="G21" s="53">
        <v>530000</v>
      </c>
      <c r="H21" s="55">
        <f t="shared" si="0"/>
        <v>80</v>
      </c>
      <c r="I21" s="57" t="s">
        <v>9</v>
      </c>
      <c r="J21" s="7">
        <v>20</v>
      </c>
      <c r="K21" s="7">
        <v>40</v>
      </c>
      <c r="L21" s="7">
        <v>20</v>
      </c>
      <c r="M21" s="7">
        <v>20</v>
      </c>
      <c r="N21" s="7">
        <v>20</v>
      </c>
      <c r="O21" s="7">
        <v>20</v>
      </c>
      <c r="P21" s="7">
        <v>50</v>
      </c>
      <c r="Q21" s="42"/>
      <c r="R21" s="60">
        <f t="shared" si="1"/>
        <v>190</v>
      </c>
    </row>
    <row r="22" spans="1:19" s="9" customFormat="1" ht="48" customHeight="1" x14ac:dyDescent="0.2">
      <c r="A22" s="31">
        <v>9</v>
      </c>
      <c r="B22" s="8" t="s">
        <v>31</v>
      </c>
      <c r="C22" s="8" t="s">
        <v>32</v>
      </c>
      <c r="D22" s="8" t="s">
        <v>33</v>
      </c>
      <c r="E22" s="48">
        <v>1616229</v>
      </c>
      <c r="F22" s="50">
        <v>1292982.77</v>
      </c>
      <c r="G22" s="53">
        <v>920000</v>
      </c>
      <c r="H22" s="55">
        <f t="shared" si="0"/>
        <v>80</v>
      </c>
      <c r="I22" s="57" t="s">
        <v>9</v>
      </c>
      <c r="J22" s="7">
        <v>20</v>
      </c>
      <c r="K22" s="7">
        <v>50</v>
      </c>
      <c r="L22" s="7">
        <v>20</v>
      </c>
      <c r="M22" s="7">
        <v>20</v>
      </c>
      <c r="N22" s="7">
        <v>20</v>
      </c>
      <c r="O22" s="7">
        <v>20</v>
      </c>
      <c r="P22" s="7">
        <v>60</v>
      </c>
      <c r="Q22" s="42"/>
      <c r="R22" s="60">
        <f t="shared" si="1"/>
        <v>210</v>
      </c>
    </row>
    <row r="23" spans="1:19" s="9" customFormat="1" ht="48.75" customHeight="1" x14ac:dyDescent="0.2">
      <c r="A23" s="31">
        <v>10</v>
      </c>
      <c r="B23" s="8" t="s">
        <v>34</v>
      </c>
      <c r="C23" s="8" t="s">
        <v>35</v>
      </c>
      <c r="D23" s="8" t="s">
        <v>36</v>
      </c>
      <c r="E23" s="48">
        <v>1875000</v>
      </c>
      <c r="F23" s="50">
        <v>1500000</v>
      </c>
      <c r="G23" s="53">
        <v>1000000</v>
      </c>
      <c r="H23" s="55">
        <f t="shared" si="0"/>
        <v>80</v>
      </c>
      <c r="I23" s="57" t="s">
        <v>9</v>
      </c>
      <c r="J23" s="7">
        <v>20</v>
      </c>
      <c r="K23" s="7">
        <v>50</v>
      </c>
      <c r="L23" s="7">
        <v>20</v>
      </c>
      <c r="M23" s="7">
        <v>20</v>
      </c>
      <c r="N23" s="7">
        <v>15</v>
      </c>
      <c r="O23" s="7">
        <v>20</v>
      </c>
      <c r="P23" s="7">
        <v>50</v>
      </c>
      <c r="Q23" s="42"/>
      <c r="R23" s="60">
        <f t="shared" si="1"/>
        <v>195</v>
      </c>
    </row>
    <row r="24" spans="1:19" s="9" customFormat="1" ht="51.75" customHeight="1" x14ac:dyDescent="0.2">
      <c r="A24" s="31">
        <v>12</v>
      </c>
      <c r="B24" s="8" t="s">
        <v>39</v>
      </c>
      <c r="C24" s="8" t="s">
        <v>40</v>
      </c>
      <c r="D24" s="8" t="s">
        <v>41</v>
      </c>
      <c r="E24" s="48">
        <v>1500000</v>
      </c>
      <c r="F24" s="50">
        <v>1200000</v>
      </c>
      <c r="G24" s="64" t="s">
        <v>213</v>
      </c>
      <c r="H24" s="55">
        <f t="shared" si="0"/>
        <v>80</v>
      </c>
      <c r="I24" s="57" t="s">
        <v>9</v>
      </c>
      <c r="J24" s="7">
        <v>20</v>
      </c>
      <c r="K24" s="7">
        <v>40</v>
      </c>
      <c r="L24" s="7">
        <v>15</v>
      </c>
      <c r="M24" s="7">
        <v>15</v>
      </c>
      <c r="N24" s="7">
        <v>10</v>
      </c>
      <c r="O24" s="7">
        <v>10</v>
      </c>
      <c r="P24" s="7">
        <v>30</v>
      </c>
      <c r="Q24" s="42"/>
      <c r="R24" s="60">
        <f t="shared" si="1"/>
        <v>140</v>
      </c>
    </row>
    <row r="25" spans="1:19" s="9" customFormat="1" ht="56.25" customHeight="1" x14ac:dyDescent="0.2">
      <c r="A25" s="31">
        <v>13</v>
      </c>
      <c r="B25" s="8" t="s">
        <v>42</v>
      </c>
      <c r="C25" s="8" t="s">
        <v>43</v>
      </c>
      <c r="D25" s="8" t="s">
        <v>44</v>
      </c>
      <c r="E25" s="48">
        <v>2238976</v>
      </c>
      <c r="F25" s="50">
        <v>1119488</v>
      </c>
      <c r="G25" s="53">
        <v>800000</v>
      </c>
      <c r="H25" s="55">
        <f t="shared" si="0"/>
        <v>50</v>
      </c>
      <c r="I25" s="57" t="s">
        <v>9</v>
      </c>
      <c r="J25" s="7">
        <v>20</v>
      </c>
      <c r="K25" s="7">
        <v>50</v>
      </c>
      <c r="L25" s="7">
        <v>15</v>
      </c>
      <c r="M25" s="7">
        <v>20</v>
      </c>
      <c r="N25" s="7">
        <v>20</v>
      </c>
      <c r="O25" s="7">
        <v>20</v>
      </c>
      <c r="P25" s="7">
        <v>60</v>
      </c>
      <c r="Q25" s="42"/>
      <c r="R25" s="60">
        <f t="shared" si="1"/>
        <v>205</v>
      </c>
    </row>
    <row r="26" spans="1:19" s="9" customFormat="1" ht="47.25" customHeight="1" x14ac:dyDescent="0.2">
      <c r="A26" s="31">
        <v>14</v>
      </c>
      <c r="B26" s="8" t="s">
        <v>45</v>
      </c>
      <c r="C26" s="8" t="s">
        <v>46</v>
      </c>
      <c r="D26" s="8" t="s">
        <v>47</v>
      </c>
      <c r="E26" s="48">
        <v>1850000</v>
      </c>
      <c r="F26" s="50">
        <v>1480000</v>
      </c>
      <c r="G26" s="53">
        <v>1000000</v>
      </c>
      <c r="H26" s="55">
        <f t="shared" si="0"/>
        <v>80</v>
      </c>
      <c r="I26" s="57" t="s">
        <v>9</v>
      </c>
      <c r="J26" s="7">
        <v>20</v>
      </c>
      <c r="K26" s="7">
        <v>50</v>
      </c>
      <c r="L26" s="7">
        <v>20</v>
      </c>
      <c r="M26" s="7">
        <v>20</v>
      </c>
      <c r="N26" s="7">
        <v>15</v>
      </c>
      <c r="O26" s="7">
        <v>20</v>
      </c>
      <c r="P26" s="7">
        <v>50</v>
      </c>
      <c r="Q26" s="42"/>
      <c r="R26" s="60">
        <f t="shared" si="1"/>
        <v>195</v>
      </c>
    </row>
    <row r="27" spans="1:19" s="9" customFormat="1" ht="48" customHeight="1" x14ac:dyDescent="0.2">
      <c r="A27" s="31">
        <v>15</v>
      </c>
      <c r="B27" s="8" t="s">
        <v>48</v>
      </c>
      <c r="C27" s="8" t="s">
        <v>49</v>
      </c>
      <c r="D27" s="8" t="s">
        <v>50</v>
      </c>
      <c r="E27" s="48">
        <v>1875000</v>
      </c>
      <c r="F27" s="50">
        <v>1500000</v>
      </c>
      <c r="G27" s="53">
        <v>1050000</v>
      </c>
      <c r="H27" s="55">
        <f t="shared" si="0"/>
        <v>80</v>
      </c>
      <c r="I27" s="57" t="s">
        <v>9</v>
      </c>
      <c r="J27" s="7">
        <v>20</v>
      </c>
      <c r="K27" s="7">
        <v>50</v>
      </c>
      <c r="L27" s="7">
        <v>15</v>
      </c>
      <c r="M27" s="7">
        <v>20</v>
      </c>
      <c r="N27" s="7">
        <v>20</v>
      </c>
      <c r="O27" s="7">
        <v>20</v>
      </c>
      <c r="P27" s="7">
        <v>60</v>
      </c>
      <c r="Q27" s="42"/>
      <c r="R27" s="60">
        <f t="shared" si="1"/>
        <v>205</v>
      </c>
    </row>
    <row r="28" spans="1:19" s="9" customFormat="1" ht="93.75" customHeight="1" x14ac:dyDescent="0.2">
      <c r="A28" s="31">
        <v>16</v>
      </c>
      <c r="B28" s="8" t="s">
        <v>51</v>
      </c>
      <c r="C28" s="8" t="s">
        <v>52</v>
      </c>
      <c r="D28" s="8" t="s">
        <v>53</v>
      </c>
      <c r="E28" s="48">
        <v>1930656</v>
      </c>
      <c r="F28" s="50">
        <v>965327.89</v>
      </c>
      <c r="G28" s="53">
        <v>600000</v>
      </c>
      <c r="H28" s="55">
        <f t="shared" si="0"/>
        <v>50</v>
      </c>
      <c r="I28" s="57" t="s">
        <v>9</v>
      </c>
      <c r="J28" s="7">
        <v>20</v>
      </c>
      <c r="K28" s="7">
        <v>40</v>
      </c>
      <c r="L28" s="7">
        <v>20</v>
      </c>
      <c r="M28" s="7">
        <v>20</v>
      </c>
      <c r="N28" s="7">
        <v>20</v>
      </c>
      <c r="O28" s="7">
        <v>20</v>
      </c>
      <c r="P28" s="7">
        <v>50</v>
      </c>
      <c r="Q28" s="42"/>
      <c r="R28" s="60">
        <f t="shared" si="1"/>
        <v>190</v>
      </c>
    </row>
    <row r="29" spans="1:19" s="9" customFormat="1" ht="73.5" customHeight="1" x14ac:dyDescent="0.2">
      <c r="A29" s="31">
        <v>17</v>
      </c>
      <c r="B29" s="8" t="s">
        <v>54</v>
      </c>
      <c r="C29" s="8" t="s">
        <v>55</v>
      </c>
      <c r="D29" s="8" t="s">
        <v>56</v>
      </c>
      <c r="E29" s="48">
        <v>1875000</v>
      </c>
      <c r="F29" s="50">
        <v>1500000</v>
      </c>
      <c r="G29" s="53">
        <v>1050000</v>
      </c>
      <c r="H29" s="55">
        <f t="shared" si="0"/>
        <v>80</v>
      </c>
      <c r="I29" s="57" t="s">
        <v>9</v>
      </c>
      <c r="J29" s="7">
        <v>20</v>
      </c>
      <c r="K29" s="7">
        <v>50</v>
      </c>
      <c r="L29" s="7">
        <v>20</v>
      </c>
      <c r="M29" s="7">
        <v>15</v>
      </c>
      <c r="N29" s="7">
        <v>20</v>
      </c>
      <c r="O29" s="7">
        <v>20</v>
      </c>
      <c r="P29" s="7">
        <v>60</v>
      </c>
      <c r="Q29" s="42"/>
      <c r="R29" s="60">
        <f t="shared" si="1"/>
        <v>205</v>
      </c>
    </row>
    <row r="30" spans="1:19" s="9" customFormat="1" ht="61.5" customHeight="1" x14ac:dyDescent="0.2">
      <c r="A30" s="31">
        <v>18</v>
      </c>
      <c r="B30" s="8" t="s">
        <v>57</v>
      </c>
      <c r="C30" s="8" t="s">
        <v>58</v>
      </c>
      <c r="D30" s="8" t="s">
        <v>59</v>
      </c>
      <c r="E30" s="48">
        <v>282500</v>
      </c>
      <c r="F30" s="50">
        <v>226000</v>
      </c>
      <c r="G30" s="64" t="s">
        <v>213</v>
      </c>
      <c r="H30" s="55">
        <f t="shared" si="0"/>
        <v>80</v>
      </c>
      <c r="I30" s="57" t="s">
        <v>9</v>
      </c>
      <c r="J30" s="7">
        <v>20</v>
      </c>
      <c r="K30" s="7">
        <v>30</v>
      </c>
      <c r="L30" s="7">
        <v>15</v>
      </c>
      <c r="M30" s="7">
        <v>15</v>
      </c>
      <c r="N30" s="7">
        <v>20</v>
      </c>
      <c r="O30" s="7">
        <v>20</v>
      </c>
      <c r="P30" s="7">
        <v>40</v>
      </c>
      <c r="Q30" s="42"/>
      <c r="R30" s="60">
        <f t="shared" si="1"/>
        <v>160</v>
      </c>
    </row>
    <row r="31" spans="1:19" s="9" customFormat="1" ht="60" x14ac:dyDescent="0.2">
      <c r="A31" s="31">
        <v>19</v>
      </c>
      <c r="B31" s="8" t="s">
        <v>60</v>
      </c>
      <c r="C31" s="8" t="s">
        <v>55</v>
      </c>
      <c r="D31" s="8" t="s">
        <v>61</v>
      </c>
      <c r="E31" s="48">
        <v>438604</v>
      </c>
      <c r="F31" s="50">
        <v>350883</v>
      </c>
      <c r="G31" s="53">
        <v>220000</v>
      </c>
      <c r="H31" s="55">
        <f t="shared" si="0"/>
        <v>80</v>
      </c>
      <c r="I31" s="57" t="s">
        <v>9</v>
      </c>
      <c r="J31" s="7">
        <v>20</v>
      </c>
      <c r="K31" s="7">
        <v>40</v>
      </c>
      <c r="L31" s="7">
        <v>20</v>
      </c>
      <c r="M31" s="7">
        <v>20</v>
      </c>
      <c r="N31" s="7">
        <v>20</v>
      </c>
      <c r="O31" s="7">
        <v>20</v>
      </c>
      <c r="P31" s="7">
        <v>50</v>
      </c>
      <c r="Q31" s="42"/>
      <c r="R31" s="60">
        <f t="shared" si="1"/>
        <v>190</v>
      </c>
    </row>
    <row r="32" spans="1:19" s="9" customFormat="1" ht="74.25" customHeight="1" x14ac:dyDescent="0.2">
      <c r="A32" s="31">
        <v>20</v>
      </c>
      <c r="B32" s="8" t="s">
        <v>62</v>
      </c>
      <c r="C32" s="8" t="s">
        <v>63</v>
      </c>
      <c r="D32" s="8" t="s">
        <v>64</v>
      </c>
      <c r="E32" s="48">
        <v>875000</v>
      </c>
      <c r="F32" s="50">
        <v>700000</v>
      </c>
      <c r="G32" s="53">
        <v>470000</v>
      </c>
      <c r="H32" s="55">
        <f t="shared" si="0"/>
        <v>80</v>
      </c>
      <c r="I32" s="57" t="s">
        <v>9</v>
      </c>
      <c r="J32" s="7">
        <v>20</v>
      </c>
      <c r="K32" s="7">
        <v>50</v>
      </c>
      <c r="L32" s="7">
        <v>20</v>
      </c>
      <c r="M32" s="7">
        <v>20</v>
      </c>
      <c r="N32" s="7">
        <v>20</v>
      </c>
      <c r="O32" s="7">
        <v>20</v>
      </c>
      <c r="P32" s="7">
        <v>50</v>
      </c>
      <c r="Q32" s="42"/>
      <c r="R32" s="60">
        <f t="shared" si="1"/>
        <v>200</v>
      </c>
    </row>
    <row r="33" spans="1:18" s="9" customFormat="1" ht="44.25" customHeight="1" x14ac:dyDescent="0.2">
      <c r="A33" s="31">
        <v>21</v>
      </c>
      <c r="B33" s="8" t="s">
        <v>65</v>
      </c>
      <c r="C33" s="8" t="s">
        <v>66</v>
      </c>
      <c r="D33" s="8" t="s">
        <v>67</v>
      </c>
      <c r="E33" s="48">
        <v>281883</v>
      </c>
      <c r="F33" s="50">
        <v>225506</v>
      </c>
      <c r="G33" s="64" t="s">
        <v>213</v>
      </c>
      <c r="H33" s="55">
        <f t="shared" si="0"/>
        <v>80</v>
      </c>
      <c r="I33" s="57" t="s">
        <v>9</v>
      </c>
      <c r="J33" s="7">
        <v>20</v>
      </c>
      <c r="K33" s="7">
        <v>30</v>
      </c>
      <c r="L33" s="7">
        <v>20</v>
      </c>
      <c r="M33" s="7">
        <v>15</v>
      </c>
      <c r="N33" s="7">
        <v>15</v>
      </c>
      <c r="O33" s="7">
        <v>20</v>
      </c>
      <c r="P33" s="7">
        <v>40</v>
      </c>
      <c r="Q33" s="42"/>
      <c r="R33" s="60">
        <f t="shared" si="1"/>
        <v>160</v>
      </c>
    </row>
    <row r="34" spans="1:18" s="9" customFormat="1" ht="73.5" customHeight="1" x14ac:dyDescent="0.2">
      <c r="A34" s="31">
        <v>22</v>
      </c>
      <c r="B34" s="8" t="s">
        <v>68</v>
      </c>
      <c r="C34" s="8" t="s">
        <v>69</v>
      </c>
      <c r="D34" s="8" t="s">
        <v>70</v>
      </c>
      <c r="E34" s="48">
        <v>607640</v>
      </c>
      <c r="F34" s="50">
        <v>486112</v>
      </c>
      <c r="G34" s="53">
        <v>300000</v>
      </c>
      <c r="H34" s="55">
        <f t="shared" si="0"/>
        <v>80</v>
      </c>
      <c r="I34" s="57" t="s">
        <v>9</v>
      </c>
      <c r="J34" s="7">
        <v>20</v>
      </c>
      <c r="K34" s="7">
        <v>40</v>
      </c>
      <c r="L34" s="7">
        <v>20</v>
      </c>
      <c r="M34" s="7">
        <v>15</v>
      </c>
      <c r="N34" s="7">
        <v>20</v>
      </c>
      <c r="O34" s="7">
        <v>20</v>
      </c>
      <c r="P34" s="7">
        <v>50</v>
      </c>
      <c r="Q34" s="42"/>
      <c r="R34" s="60">
        <f t="shared" si="1"/>
        <v>185</v>
      </c>
    </row>
    <row r="35" spans="1:18" s="9" customFormat="1" ht="63" customHeight="1" x14ac:dyDescent="0.2">
      <c r="A35" s="31">
        <v>23</v>
      </c>
      <c r="B35" s="8" t="s">
        <v>71</v>
      </c>
      <c r="C35" s="8" t="s">
        <v>72</v>
      </c>
      <c r="D35" s="8" t="s">
        <v>73</v>
      </c>
      <c r="E35" s="48">
        <v>255812</v>
      </c>
      <c r="F35" s="50">
        <v>204649</v>
      </c>
      <c r="G35" s="53">
        <v>200000</v>
      </c>
      <c r="H35" s="55">
        <f t="shared" si="0"/>
        <v>80</v>
      </c>
      <c r="I35" s="57" t="s">
        <v>9</v>
      </c>
      <c r="J35" s="7">
        <v>20</v>
      </c>
      <c r="K35" s="7">
        <v>40</v>
      </c>
      <c r="L35" s="7">
        <v>20</v>
      </c>
      <c r="M35" s="7">
        <v>15</v>
      </c>
      <c r="N35" s="7">
        <v>20</v>
      </c>
      <c r="O35" s="7">
        <v>20</v>
      </c>
      <c r="P35" s="7">
        <v>50</v>
      </c>
      <c r="Q35" s="42"/>
      <c r="R35" s="60">
        <f t="shared" si="1"/>
        <v>185</v>
      </c>
    </row>
    <row r="36" spans="1:18" s="9" customFormat="1" ht="56.25" customHeight="1" x14ac:dyDescent="0.2">
      <c r="A36" s="31">
        <v>24</v>
      </c>
      <c r="B36" s="8" t="s">
        <v>74</v>
      </c>
      <c r="C36" s="8" t="s">
        <v>75</v>
      </c>
      <c r="D36" s="8" t="s">
        <v>76</v>
      </c>
      <c r="E36" s="48">
        <v>954950</v>
      </c>
      <c r="F36" s="50">
        <v>763960</v>
      </c>
      <c r="G36" s="53">
        <v>470000</v>
      </c>
      <c r="H36" s="55">
        <f t="shared" si="0"/>
        <v>80</v>
      </c>
      <c r="I36" s="57" t="s">
        <v>9</v>
      </c>
      <c r="J36" s="7">
        <v>20</v>
      </c>
      <c r="K36" s="7">
        <v>40</v>
      </c>
      <c r="L36" s="7">
        <v>20</v>
      </c>
      <c r="M36" s="7">
        <v>15</v>
      </c>
      <c r="N36" s="7">
        <v>20</v>
      </c>
      <c r="O36" s="7">
        <v>20</v>
      </c>
      <c r="P36" s="7">
        <v>50</v>
      </c>
      <c r="Q36" s="42"/>
      <c r="R36" s="60">
        <f t="shared" si="1"/>
        <v>185</v>
      </c>
    </row>
    <row r="37" spans="1:18" s="9" customFormat="1" ht="49.5" customHeight="1" x14ac:dyDescent="0.2">
      <c r="A37" s="31">
        <v>25</v>
      </c>
      <c r="B37" s="8" t="s">
        <v>77</v>
      </c>
      <c r="C37" s="8" t="s">
        <v>69</v>
      </c>
      <c r="D37" s="8" t="s">
        <v>78</v>
      </c>
      <c r="E37" s="48">
        <v>1875000</v>
      </c>
      <c r="F37" s="50">
        <v>1500000</v>
      </c>
      <c r="G37" s="53">
        <v>1050000</v>
      </c>
      <c r="H37" s="55">
        <f t="shared" si="0"/>
        <v>80</v>
      </c>
      <c r="I37" s="57" t="s">
        <v>9</v>
      </c>
      <c r="J37" s="7">
        <v>20</v>
      </c>
      <c r="K37" s="7">
        <v>50</v>
      </c>
      <c r="L37" s="7">
        <v>20</v>
      </c>
      <c r="M37" s="7">
        <v>15</v>
      </c>
      <c r="N37" s="7">
        <v>20</v>
      </c>
      <c r="O37" s="7">
        <v>20</v>
      </c>
      <c r="P37" s="7">
        <v>60</v>
      </c>
      <c r="Q37" s="42"/>
      <c r="R37" s="60">
        <f t="shared" si="1"/>
        <v>205</v>
      </c>
    </row>
    <row r="38" spans="1:18" s="9" customFormat="1" ht="57.75" customHeight="1" x14ac:dyDescent="0.2">
      <c r="A38" s="31">
        <v>26</v>
      </c>
      <c r="B38" s="8" t="s">
        <v>79</v>
      </c>
      <c r="C38" s="8" t="s">
        <v>80</v>
      </c>
      <c r="D38" s="8" t="s">
        <v>81</v>
      </c>
      <c r="E38" s="48">
        <v>1331250</v>
      </c>
      <c r="F38" s="50">
        <v>1065000</v>
      </c>
      <c r="G38" s="53">
        <v>650000</v>
      </c>
      <c r="H38" s="55">
        <f t="shared" si="0"/>
        <v>80</v>
      </c>
      <c r="I38" s="57" t="s">
        <v>9</v>
      </c>
      <c r="J38" s="7">
        <v>20</v>
      </c>
      <c r="K38" s="7">
        <v>40</v>
      </c>
      <c r="L38" s="7">
        <v>20</v>
      </c>
      <c r="M38" s="7">
        <v>20</v>
      </c>
      <c r="N38" s="7">
        <v>20</v>
      </c>
      <c r="O38" s="7">
        <v>20</v>
      </c>
      <c r="P38" s="7">
        <v>50</v>
      </c>
      <c r="Q38" s="42"/>
      <c r="R38" s="60">
        <f t="shared" si="1"/>
        <v>190</v>
      </c>
    </row>
    <row r="39" spans="1:18" s="9" customFormat="1" ht="51.75" customHeight="1" x14ac:dyDescent="0.2">
      <c r="A39" s="31">
        <v>27</v>
      </c>
      <c r="B39" s="8" t="s">
        <v>82</v>
      </c>
      <c r="C39" s="8" t="s">
        <v>83</v>
      </c>
      <c r="D39" s="8" t="s">
        <v>84</v>
      </c>
      <c r="E39" s="48">
        <v>494769</v>
      </c>
      <c r="F39" s="50">
        <v>395815.18</v>
      </c>
      <c r="G39" s="64" t="s">
        <v>213</v>
      </c>
      <c r="H39" s="55">
        <f t="shared" si="0"/>
        <v>80</v>
      </c>
      <c r="I39" s="57" t="s">
        <v>9</v>
      </c>
      <c r="J39" s="7">
        <v>20</v>
      </c>
      <c r="K39" s="7">
        <v>30</v>
      </c>
      <c r="L39" s="7">
        <v>20</v>
      </c>
      <c r="M39" s="7">
        <v>15</v>
      </c>
      <c r="N39" s="7">
        <v>15</v>
      </c>
      <c r="O39" s="7">
        <v>20</v>
      </c>
      <c r="P39" s="7">
        <v>50</v>
      </c>
      <c r="Q39" s="42"/>
      <c r="R39" s="60">
        <f t="shared" si="1"/>
        <v>170</v>
      </c>
    </row>
    <row r="40" spans="1:18" s="9" customFormat="1" ht="63.75" customHeight="1" x14ac:dyDescent="0.2">
      <c r="A40" s="31">
        <v>28</v>
      </c>
      <c r="B40" s="8" t="s">
        <v>85</v>
      </c>
      <c r="C40" s="8" t="s">
        <v>86</v>
      </c>
      <c r="D40" s="8" t="s">
        <v>87</v>
      </c>
      <c r="E40" s="48">
        <v>1445941</v>
      </c>
      <c r="F40" s="50">
        <v>722970.27</v>
      </c>
      <c r="G40" s="53">
        <v>450000</v>
      </c>
      <c r="H40" s="55">
        <f t="shared" si="0"/>
        <v>50</v>
      </c>
      <c r="I40" s="57" t="s">
        <v>9</v>
      </c>
      <c r="J40" s="7">
        <v>20</v>
      </c>
      <c r="K40" s="7">
        <v>40</v>
      </c>
      <c r="L40" s="7">
        <v>20</v>
      </c>
      <c r="M40" s="7">
        <v>20</v>
      </c>
      <c r="N40" s="7">
        <v>20</v>
      </c>
      <c r="O40" s="7">
        <v>20</v>
      </c>
      <c r="P40" s="7">
        <v>50</v>
      </c>
      <c r="Q40" s="42"/>
      <c r="R40" s="60">
        <f t="shared" si="1"/>
        <v>190</v>
      </c>
    </row>
    <row r="41" spans="1:18" s="9" customFormat="1" ht="49.5" customHeight="1" x14ac:dyDescent="0.2">
      <c r="A41" s="31">
        <v>29</v>
      </c>
      <c r="B41" s="8" t="s">
        <v>88</v>
      </c>
      <c r="C41" s="8" t="s">
        <v>89</v>
      </c>
      <c r="D41" s="8" t="s">
        <v>90</v>
      </c>
      <c r="E41" s="48">
        <v>430600</v>
      </c>
      <c r="F41" s="50">
        <v>344480</v>
      </c>
      <c r="G41" s="53">
        <v>200000</v>
      </c>
      <c r="H41" s="55">
        <f t="shared" si="0"/>
        <v>80</v>
      </c>
      <c r="I41" s="57" t="s">
        <v>9</v>
      </c>
      <c r="J41" s="7">
        <v>20</v>
      </c>
      <c r="K41" s="7">
        <v>40</v>
      </c>
      <c r="L41" s="7">
        <v>15</v>
      </c>
      <c r="M41" s="7">
        <v>20</v>
      </c>
      <c r="N41" s="7">
        <v>20</v>
      </c>
      <c r="O41" s="7">
        <v>20</v>
      </c>
      <c r="P41" s="7">
        <v>50</v>
      </c>
      <c r="Q41" s="42"/>
      <c r="R41" s="60">
        <f t="shared" si="1"/>
        <v>185</v>
      </c>
    </row>
    <row r="42" spans="1:18" s="9" customFormat="1" ht="51" customHeight="1" x14ac:dyDescent="0.2">
      <c r="A42" s="31">
        <v>30</v>
      </c>
      <c r="B42" s="8" t="s">
        <v>91</v>
      </c>
      <c r="C42" s="8" t="s">
        <v>92</v>
      </c>
      <c r="D42" s="8" t="s">
        <v>93</v>
      </c>
      <c r="E42" s="48">
        <v>486005</v>
      </c>
      <c r="F42" s="50">
        <v>243002.4</v>
      </c>
      <c r="G42" s="53">
        <v>200000</v>
      </c>
      <c r="H42" s="55">
        <f t="shared" si="0"/>
        <v>50</v>
      </c>
      <c r="I42" s="57" t="s">
        <v>9</v>
      </c>
      <c r="J42" s="7">
        <v>20</v>
      </c>
      <c r="K42" s="7">
        <v>40</v>
      </c>
      <c r="L42" s="7">
        <v>20</v>
      </c>
      <c r="M42" s="7">
        <v>20</v>
      </c>
      <c r="N42" s="7">
        <v>15</v>
      </c>
      <c r="O42" s="7">
        <v>20</v>
      </c>
      <c r="P42" s="7">
        <v>50</v>
      </c>
      <c r="Q42" s="42"/>
      <c r="R42" s="60">
        <f t="shared" si="1"/>
        <v>185</v>
      </c>
    </row>
    <row r="43" spans="1:18" s="9" customFormat="1" ht="49.5" customHeight="1" x14ac:dyDescent="0.2">
      <c r="A43" s="31">
        <v>31</v>
      </c>
      <c r="B43" s="8" t="s">
        <v>94</v>
      </c>
      <c r="C43" s="8" t="s">
        <v>95</v>
      </c>
      <c r="D43" s="8" t="s">
        <v>96</v>
      </c>
      <c r="E43" s="48">
        <v>429950</v>
      </c>
      <c r="F43" s="50">
        <v>343960</v>
      </c>
      <c r="G43" s="53">
        <v>230000</v>
      </c>
      <c r="H43" s="55">
        <f t="shared" si="0"/>
        <v>80</v>
      </c>
      <c r="I43" s="57" t="s">
        <v>9</v>
      </c>
      <c r="J43" s="7">
        <v>20</v>
      </c>
      <c r="K43" s="7">
        <v>50</v>
      </c>
      <c r="L43" s="7">
        <v>20</v>
      </c>
      <c r="M43" s="7">
        <v>20</v>
      </c>
      <c r="N43" s="7">
        <v>20</v>
      </c>
      <c r="O43" s="7">
        <v>15</v>
      </c>
      <c r="P43" s="7">
        <v>50</v>
      </c>
      <c r="Q43" s="42"/>
      <c r="R43" s="60">
        <f t="shared" si="1"/>
        <v>195</v>
      </c>
    </row>
    <row r="44" spans="1:18" s="9" customFormat="1" ht="64.5" customHeight="1" x14ac:dyDescent="0.2">
      <c r="A44" s="31">
        <v>32</v>
      </c>
      <c r="B44" s="8" t="s">
        <v>97</v>
      </c>
      <c r="C44" s="8" t="s">
        <v>98</v>
      </c>
      <c r="D44" s="8" t="s">
        <v>99</v>
      </c>
      <c r="E44" s="48">
        <v>608267</v>
      </c>
      <c r="F44" s="50">
        <v>486613</v>
      </c>
      <c r="G44" s="64" t="s">
        <v>213</v>
      </c>
      <c r="H44" s="55">
        <f t="shared" si="0"/>
        <v>80</v>
      </c>
      <c r="I44" s="57" t="s">
        <v>9</v>
      </c>
      <c r="J44" s="7">
        <v>20</v>
      </c>
      <c r="K44" s="7">
        <v>30</v>
      </c>
      <c r="L44" s="7">
        <v>20</v>
      </c>
      <c r="M44" s="7">
        <v>15</v>
      </c>
      <c r="N44" s="7">
        <v>20</v>
      </c>
      <c r="O44" s="7">
        <v>20</v>
      </c>
      <c r="P44" s="7">
        <v>40</v>
      </c>
      <c r="Q44" s="42"/>
      <c r="R44" s="60">
        <f t="shared" si="1"/>
        <v>165</v>
      </c>
    </row>
    <row r="45" spans="1:18" s="9" customFormat="1" ht="58.5" customHeight="1" x14ac:dyDescent="0.2">
      <c r="A45" s="31">
        <v>34</v>
      </c>
      <c r="B45" s="8" t="s">
        <v>103</v>
      </c>
      <c r="C45" s="8" t="s">
        <v>20</v>
      </c>
      <c r="D45" s="8" t="s">
        <v>104</v>
      </c>
      <c r="E45" s="48">
        <v>1073970</v>
      </c>
      <c r="F45" s="50">
        <v>859176</v>
      </c>
      <c r="G45" s="53">
        <v>560000</v>
      </c>
      <c r="H45" s="55">
        <f t="shared" si="0"/>
        <v>80</v>
      </c>
      <c r="I45" s="57" t="s">
        <v>9</v>
      </c>
      <c r="J45" s="7">
        <v>20</v>
      </c>
      <c r="K45" s="9">
        <v>40</v>
      </c>
      <c r="L45" s="7">
        <v>20</v>
      </c>
      <c r="M45" s="7">
        <v>15</v>
      </c>
      <c r="N45" s="7">
        <v>20</v>
      </c>
      <c r="O45" s="7">
        <v>20</v>
      </c>
      <c r="P45" s="7">
        <v>60</v>
      </c>
      <c r="Q45" s="42"/>
      <c r="R45" s="60">
        <f t="shared" si="1"/>
        <v>195</v>
      </c>
    </row>
    <row r="46" spans="1:18" s="9" customFormat="1" ht="54.75" customHeight="1" x14ac:dyDescent="0.2">
      <c r="A46" s="31">
        <v>35</v>
      </c>
      <c r="B46" s="8" t="s">
        <v>105</v>
      </c>
      <c r="C46" s="8" t="s">
        <v>69</v>
      </c>
      <c r="D46" s="8" t="s">
        <v>106</v>
      </c>
      <c r="E46" s="48">
        <v>250000</v>
      </c>
      <c r="F46" s="50">
        <v>200000</v>
      </c>
      <c r="G46" s="64" t="s">
        <v>213</v>
      </c>
      <c r="H46" s="55">
        <f t="shared" si="0"/>
        <v>80</v>
      </c>
      <c r="I46" s="57" t="s">
        <v>9</v>
      </c>
      <c r="J46" s="7">
        <v>20</v>
      </c>
      <c r="K46" s="7">
        <v>40</v>
      </c>
      <c r="L46" s="7">
        <v>10</v>
      </c>
      <c r="M46" s="7">
        <v>20</v>
      </c>
      <c r="N46" s="7">
        <v>20</v>
      </c>
      <c r="O46" s="7">
        <v>20</v>
      </c>
      <c r="P46" s="7">
        <v>50</v>
      </c>
      <c r="Q46" s="42"/>
      <c r="R46" s="60">
        <f t="shared" si="1"/>
        <v>180</v>
      </c>
    </row>
    <row r="47" spans="1:18" s="9" customFormat="1" ht="64.5" customHeight="1" x14ac:dyDescent="0.2">
      <c r="A47" s="31">
        <v>36</v>
      </c>
      <c r="B47" s="8" t="s">
        <v>107</v>
      </c>
      <c r="C47" s="8" t="s">
        <v>108</v>
      </c>
      <c r="D47" s="8" t="s">
        <v>109</v>
      </c>
      <c r="E47" s="48">
        <v>1875000</v>
      </c>
      <c r="F47" s="50">
        <v>1500000</v>
      </c>
      <c r="G47" s="53">
        <v>1050000</v>
      </c>
      <c r="H47" s="55">
        <f t="shared" ref="H47:H71" si="2">ROUND((F47/E47)*100,2)</f>
        <v>80</v>
      </c>
      <c r="I47" s="57" t="s">
        <v>9</v>
      </c>
      <c r="J47" s="7">
        <v>20</v>
      </c>
      <c r="K47" s="7">
        <v>50</v>
      </c>
      <c r="L47" s="7">
        <v>20</v>
      </c>
      <c r="M47" s="7">
        <v>20</v>
      </c>
      <c r="N47" s="7">
        <v>20</v>
      </c>
      <c r="O47" s="7">
        <v>20</v>
      </c>
      <c r="P47" s="7">
        <v>60</v>
      </c>
      <c r="Q47" s="42"/>
      <c r="R47" s="60">
        <f t="shared" ref="R47:R71" si="3">SUM(J47:P47)</f>
        <v>210</v>
      </c>
    </row>
    <row r="48" spans="1:18" s="9" customFormat="1" ht="61.5" customHeight="1" x14ac:dyDescent="0.2">
      <c r="A48" s="31">
        <v>37</v>
      </c>
      <c r="B48" s="8" t="s">
        <v>110</v>
      </c>
      <c r="C48" s="8" t="s">
        <v>111</v>
      </c>
      <c r="D48" s="8" t="s">
        <v>112</v>
      </c>
      <c r="E48" s="48">
        <v>837500</v>
      </c>
      <c r="F48" s="50">
        <v>670000</v>
      </c>
      <c r="G48" s="53">
        <v>450000</v>
      </c>
      <c r="H48" s="55">
        <f t="shared" si="2"/>
        <v>80</v>
      </c>
      <c r="I48" s="57" t="s">
        <v>9</v>
      </c>
      <c r="J48" s="7">
        <v>20</v>
      </c>
      <c r="K48" s="7">
        <v>40</v>
      </c>
      <c r="L48" s="7">
        <v>20</v>
      </c>
      <c r="M48" s="7">
        <v>20</v>
      </c>
      <c r="N48" s="7">
        <v>20</v>
      </c>
      <c r="O48" s="7">
        <v>20</v>
      </c>
      <c r="P48" s="7">
        <v>60</v>
      </c>
      <c r="Q48" s="42"/>
      <c r="R48" s="60">
        <f t="shared" si="3"/>
        <v>200</v>
      </c>
    </row>
    <row r="49" spans="1:18" s="9" customFormat="1" ht="69" customHeight="1" x14ac:dyDescent="0.2">
      <c r="A49" s="31">
        <v>38</v>
      </c>
      <c r="B49" s="8" t="s">
        <v>113</v>
      </c>
      <c r="C49" s="8" t="s">
        <v>111</v>
      </c>
      <c r="D49" s="8" t="s">
        <v>114</v>
      </c>
      <c r="E49" s="48">
        <v>750000</v>
      </c>
      <c r="F49" s="50">
        <v>600000</v>
      </c>
      <c r="G49" s="53">
        <v>370000</v>
      </c>
      <c r="H49" s="55">
        <f t="shared" si="2"/>
        <v>80</v>
      </c>
      <c r="I49" s="57" t="s">
        <v>9</v>
      </c>
      <c r="J49" s="7">
        <v>20</v>
      </c>
      <c r="K49" s="7">
        <v>50</v>
      </c>
      <c r="L49" s="7">
        <v>15</v>
      </c>
      <c r="M49" s="7">
        <v>15</v>
      </c>
      <c r="N49" s="7">
        <v>20</v>
      </c>
      <c r="O49" s="7">
        <v>20</v>
      </c>
      <c r="P49" s="7">
        <v>50</v>
      </c>
      <c r="Q49" s="42"/>
      <c r="R49" s="60">
        <f t="shared" si="3"/>
        <v>190</v>
      </c>
    </row>
    <row r="50" spans="1:18" s="9" customFormat="1" ht="61.5" customHeight="1" x14ac:dyDescent="0.2">
      <c r="A50" s="31">
        <v>39</v>
      </c>
      <c r="B50" s="8" t="s">
        <v>115</v>
      </c>
      <c r="C50" s="8" t="s">
        <v>20</v>
      </c>
      <c r="D50" s="8" t="s">
        <v>116</v>
      </c>
      <c r="E50" s="48">
        <v>1423750</v>
      </c>
      <c r="F50" s="50">
        <v>1139000</v>
      </c>
      <c r="G50" s="64" t="s">
        <v>213</v>
      </c>
      <c r="H50" s="55">
        <f t="shared" si="2"/>
        <v>80</v>
      </c>
      <c r="I50" s="57" t="s">
        <v>9</v>
      </c>
      <c r="J50" s="7">
        <v>10</v>
      </c>
      <c r="K50" s="7">
        <v>40</v>
      </c>
      <c r="L50" s="7">
        <v>15</v>
      </c>
      <c r="M50" s="7">
        <v>20</v>
      </c>
      <c r="N50" s="7">
        <v>20</v>
      </c>
      <c r="O50" s="7">
        <v>20</v>
      </c>
      <c r="P50" s="7">
        <v>40</v>
      </c>
      <c r="Q50" s="42"/>
      <c r="R50" s="60">
        <f t="shared" si="3"/>
        <v>165</v>
      </c>
    </row>
    <row r="51" spans="1:18" s="9" customFormat="1" ht="46.5" customHeight="1" x14ac:dyDescent="0.2">
      <c r="A51" s="31">
        <v>40</v>
      </c>
      <c r="B51" s="8" t="s">
        <v>117</v>
      </c>
      <c r="C51" s="8" t="s">
        <v>118</v>
      </c>
      <c r="D51" s="8" t="s">
        <v>119</v>
      </c>
      <c r="E51" s="48">
        <v>1524324</v>
      </c>
      <c r="F51" s="50">
        <v>762162</v>
      </c>
      <c r="G51" s="53">
        <v>500000</v>
      </c>
      <c r="H51" s="55">
        <f t="shared" si="2"/>
        <v>50</v>
      </c>
      <c r="I51" s="57" t="s">
        <v>9</v>
      </c>
      <c r="J51" s="7">
        <v>20</v>
      </c>
      <c r="K51" s="7">
        <v>50</v>
      </c>
      <c r="L51" s="7">
        <v>20</v>
      </c>
      <c r="M51" s="7">
        <v>20</v>
      </c>
      <c r="N51" s="7">
        <v>20</v>
      </c>
      <c r="O51" s="7">
        <v>20</v>
      </c>
      <c r="P51" s="7">
        <v>50</v>
      </c>
      <c r="Q51" s="42"/>
      <c r="R51" s="60">
        <f t="shared" si="3"/>
        <v>200</v>
      </c>
    </row>
    <row r="52" spans="1:18" s="9" customFormat="1" ht="30" x14ac:dyDescent="0.2">
      <c r="A52" s="31">
        <v>41</v>
      </c>
      <c r="B52" s="8" t="s">
        <v>120</v>
      </c>
      <c r="C52" s="8" t="s">
        <v>121</v>
      </c>
      <c r="D52" s="8" t="s">
        <v>122</v>
      </c>
      <c r="E52" s="48">
        <v>1092920</v>
      </c>
      <c r="F52" s="50">
        <v>874336</v>
      </c>
      <c r="G52" s="53">
        <v>620000</v>
      </c>
      <c r="H52" s="55">
        <f t="shared" si="2"/>
        <v>80</v>
      </c>
      <c r="I52" s="57" t="s">
        <v>9</v>
      </c>
      <c r="J52" s="7">
        <v>20</v>
      </c>
      <c r="K52" s="7">
        <v>50</v>
      </c>
      <c r="L52" s="7">
        <v>20</v>
      </c>
      <c r="M52" s="7">
        <v>20</v>
      </c>
      <c r="N52" s="7">
        <v>20</v>
      </c>
      <c r="O52" s="7">
        <v>20</v>
      </c>
      <c r="P52" s="7">
        <v>60</v>
      </c>
      <c r="Q52" s="42"/>
      <c r="R52" s="60">
        <f t="shared" si="3"/>
        <v>210</v>
      </c>
    </row>
    <row r="53" spans="1:18" s="9" customFormat="1" ht="47.25" customHeight="1" x14ac:dyDescent="0.2">
      <c r="A53" s="31">
        <v>42</v>
      </c>
      <c r="B53" s="8" t="s">
        <v>123</v>
      </c>
      <c r="C53" s="8" t="s">
        <v>124</v>
      </c>
      <c r="D53" s="8" t="s">
        <v>125</v>
      </c>
      <c r="E53" s="48">
        <v>2806372</v>
      </c>
      <c r="F53" s="50">
        <v>1403186</v>
      </c>
      <c r="G53" s="53">
        <v>930000</v>
      </c>
      <c r="H53" s="55">
        <f t="shared" si="2"/>
        <v>50</v>
      </c>
      <c r="I53" s="57" t="s">
        <v>9</v>
      </c>
      <c r="J53" s="7">
        <v>20</v>
      </c>
      <c r="K53" s="7">
        <v>50</v>
      </c>
      <c r="L53" s="7">
        <v>20</v>
      </c>
      <c r="M53" s="7">
        <v>20</v>
      </c>
      <c r="N53" s="7">
        <v>20</v>
      </c>
      <c r="O53" s="7">
        <v>20</v>
      </c>
      <c r="P53" s="7">
        <v>50</v>
      </c>
      <c r="Q53" s="42"/>
      <c r="R53" s="60">
        <f t="shared" si="3"/>
        <v>200</v>
      </c>
    </row>
    <row r="54" spans="1:18" s="9" customFormat="1" ht="71.25" customHeight="1" x14ac:dyDescent="0.2">
      <c r="A54" s="31">
        <v>43</v>
      </c>
      <c r="B54" s="8" t="s">
        <v>126</v>
      </c>
      <c r="C54" s="8" t="s">
        <v>127</v>
      </c>
      <c r="D54" s="8" t="s">
        <v>128</v>
      </c>
      <c r="E54" s="48">
        <v>663160</v>
      </c>
      <c r="F54" s="50">
        <v>530528</v>
      </c>
      <c r="G54" s="53">
        <v>350000</v>
      </c>
      <c r="H54" s="55">
        <f t="shared" si="2"/>
        <v>80</v>
      </c>
      <c r="I54" s="57" t="s">
        <v>9</v>
      </c>
      <c r="J54" s="7">
        <v>20</v>
      </c>
      <c r="K54" s="7">
        <v>50</v>
      </c>
      <c r="L54" s="7">
        <v>20</v>
      </c>
      <c r="M54" s="7">
        <v>20</v>
      </c>
      <c r="N54" s="7">
        <v>15</v>
      </c>
      <c r="O54" s="7">
        <v>20</v>
      </c>
      <c r="P54" s="7">
        <v>50</v>
      </c>
      <c r="Q54" s="42"/>
      <c r="R54" s="60">
        <f t="shared" si="3"/>
        <v>195</v>
      </c>
    </row>
    <row r="55" spans="1:18" s="9" customFormat="1" ht="51.75" customHeight="1" x14ac:dyDescent="0.2">
      <c r="A55" s="31">
        <v>45</v>
      </c>
      <c r="B55" s="8" t="s">
        <v>131</v>
      </c>
      <c r="C55" s="8" t="s">
        <v>40</v>
      </c>
      <c r="D55" s="8" t="s">
        <v>132</v>
      </c>
      <c r="E55" s="48">
        <v>597858</v>
      </c>
      <c r="F55" s="50">
        <v>478286</v>
      </c>
      <c r="G55" s="53">
        <v>300000</v>
      </c>
      <c r="H55" s="55">
        <f t="shared" si="2"/>
        <v>80</v>
      </c>
      <c r="I55" s="57" t="s">
        <v>9</v>
      </c>
      <c r="J55" s="7">
        <v>20</v>
      </c>
      <c r="K55" s="7">
        <v>40</v>
      </c>
      <c r="L55" s="7">
        <v>20</v>
      </c>
      <c r="M55" s="7">
        <v>15</v>
      </c>
      <c r="N55" s="7">
        <v>20</v>
      </c>
      <c r="O55" s="7">
        <v>20</v>
      </c>
      <c r="P55" s="7">
        <v>50</v>
      </c>
      <c r="Q55" s="42"/>
      <c r="R55" s="60">
        <f t="shared" si="3"/>
        <v>185</v>
      </c>
    </row>
    <row r="56" spans="1:18" s="9" customFormat="1" ht="60.75" customHeight="1" x14ac:dyDescent="0.2">
      <c r="A56" s="31">
        <v>46</v>
      </c>
      <c r="B56" s="8" t="s">
        <v>133</v>
      </c>
      <c r="C56" s="8" t="s">
        <v>108</v>
      </c>
      <c r="D56" s="8" t="s">
        <v>134</v>
      </c>
      <c r="E56" s="48">
        <v>277500</v>
      </c>
      <c r="F56" s="50">
        <v>222000</v>
      </c>
      <c r="G56" s="64" t="s">
        <v>213</v>
      </c>
      <c r="H56" s="55">
        <f t="shared" si="2"/>
        <v>80</v>
      </c>
      <c r="I56" s="57" t="s">
        <v>9</v>
      </c>
      <c r="J56" s="7">
        <v>10</v>
      </c>
      <c r="K56" s="7">
        <v>30</v>
      </c>
      <c r="L56" s="7">
        <v>20</v>
      </c>
      <c r="M56" s="7">
        <v>15</v>
      </c>
      <c r="N56" s="7">
        <v>20</v>
      </c>
      <c r="O56" s="7">
        <v>20</v>
      </c>
      <c r="P56" s="7">
        <v>40</v>
      </c>
      <c r="Q56" s="42"/>
      <c r="R56" s="60">
        <f t="shared" si="3"/>
        <v>155</v>
      </c>
    </row>
    <row r="57" spans="1:18" s="9" customFormat="1" ht="55.5" customHeight="1" x14ac:dyDescent="0.2">
      <c r="A57" s="31">
        <v>47</v>
      </c>
      <c r="B57" s="8" t="s">
        <v>135</v>
      </c>
      <c r="C57" s="8" t="s">
        <v>136</v>
      </c>
      <c r="D57" s="8" t="s">
        <v>137</v>
      </c>
      <c r="E57" s="48">
        <v>256250</v>
      </c>
      <c r="F57" s="50">
        <v>205000</v>
      </c>
      <c r="G57" s="64" t="s">
        <v>213</v>
      </c>
      <c r="H57" s="55">
        <f t="shared" si="2"/>
        <v>80</v>
      </c>
      <c r="I57" s="57" t="s">
        <v>9</v>
      </c>
      <c r="J57" s="7">
        <v>20</v>
      </c>
      <c r="K57" s="7">
        <v>30</v>
      </c>
      <c r="L57" s="7">
        <v>20</v>
      </c>
      <c r="M57" s="7">
        <v>20</v>
      </c>
      <c r="N57" s="7">
        <v>20</v>
      </c>
      <c r="O57" s="7">
        <v>20</v>
      </c>
      <c r="P57" s="7">
        <v>40</v>
      </c>
      <c r="Q57" s="42"/>
      <c r="R57" s="60">
        <f t="shared" si="3"/>
        <v>170</v>
      </c>
    </row>
    <row r="58" spans="1:18" s="9" customFormat="1" ht="52.5" customHeight="1" x14ac:dyDescent="0.2">
      <c r="A58" s="31">
        <v>48</v>
      </c>
      <c r="B58" s="8" t="s">
        <v>138</v>
      </c>
      <c r="C58" s="8" t="s">
        <v>139</v>
      </c>
      <c r="D58" s="8" t="s">
        <v>140</v>
      </c>
      <c r="E58" s="48">
        <v>263750</v>
      </c>
      <c r="F58" s="50">
        <v>211000</v>
      </c>
      <c r="G58" s="53">
        <v>200000</v>
      </c>
      <c r="H58" s="55">
        <f t="shared" si="2"/>
        <v>80</v>
      </c>
      <c r="I58" s="57" t="s">
        <v>9</v>
      </c>
      <c r="J58" s="7">
        <v>20</v>
      </c>
      <c r="K58" s="7">
        <v>50</v>
      </c>
      <c r="L58" s="7">
        <v>20</v>
      </c>
      <c r="M58" s="7">
        <v>20</v>
      </c>
      <c r="N58" s="7">
        <v>20</v>
      </c>
      <c r="O58" s="7">
        <v>20</v>
      </c>
      <c r="P58" s="7">
        <v>50</v>
      </c>
      <c r="Q58" s="42"/>
      <c r="R58" s="60">
        <f t="shared" si="3"/>
        <v>200</v>
      </c>
    </row>
    <row r="59" spans="1:18" s="9" customFormat="1" ht="50.25" customHeight="1" x14ac:dyDescent="0.2">
      <c r="A59" s="31">
        <v>50</v>
      </c>
      <c r="B59" s="8" t="s">
        <v>144</v>
      </c>
      <c r="C59" s="8" t="s">
        <v>145</v>
      </c>
      <c r="D59" s="8" t="s">
        <v>146</v>
      </c>
      <c r="E59" s="48">
        <v>1100000</v>
      </c>
      <c r="F59" s="50">
        <v>880000</v>
      </c>
      <c r="G59" s="53">
        <v>530000</v>
      </c>
      <c r="H59" s="55">
        <f t="shared" si="2"/>
        <v>80</v>
      </c>
      <c r="I59" s="57" t="s">
        <v>9</v>
      </c>
      <c r="J59" s="7">
        <v>20</v>
      </c>
      <c r="K59" s="7">
        <v>50</v>
      </c>
      <c r="L59" s="7">
        <v>20</v>
      </c>
      <c r="M59" s="7">
        <v>15</v>
      </c>
      <c r="N59" s="7">
        <v>15</v>
      </c>
      <c r="O59" s="7">
        <v>20</v>
      </c>
      <c r="P59" s="7">
        <v>50</v>
      </c>
      <c r="Q59" s="42"/>
      <c r="R59" s="60">
        <f t="shared" si="3"/>
        <v>190</v>
      </c>
    </row>
    <row r="60" spans="1:18" s="9" customFormat="1" ht="52.5" customHeight="1" x14ac:dyDescent="0.2">
      <c r="A60" s="31">
        <v>51</v>
      </c>
      <c r="B60" s="8" t="s">
        <v>147</v>
      </c>
      <c r="C60" s="8" t="s">
        <v>148</v>
      </c>
      <c r="D60" s="8" t="s">
        <v>149</v>
      </c>
      <c r="E60" s="48">
        <v>843945</v>
      </c>
      <c r="F60" s="50">
        <v>675156</v>
      </c>
      <c r="G60" s="53">
        <v>410000</v>
      </c>
      <c r="H60" s="55">
        <f t="shared" si="2"/>
        <v>80</v>
      </c>
      <c r="I60" s="57" t="s">
        <v>9</v>
      </c>
      <c r="J60" s="7">
        <v>20</v>
      </c>
      <c r="K60" s="7">
        <v>40</v>
      </c>
      <c r="L60" s="7">
        <v>20</v>
      </c>
      <c r="M60" s="7">
        <v>20</v>
      </c>
      <c r="N60" s="7">
        <v>20</v>
      </c>
      <c r="O60" s="7">
        <v>20</v>
      </c>
      <c r="P60" s="7">
        <v>50</v>
      </c>
      <c r="Q60" s="42"/>
      <c r="R60" s="60">
        <f t="shared" si="3"/>
        <v>190</v>
      </c>
    </row>
    <row r="61" spans="1:18" s="9" customFormat="1" ht="48" customHeight="1" x14ac:dyDescent="0.2">
      <c r="A61" s="31">
        <v>52</v>
      </c>
      <c r="B61" s="8" t="s">
        <v>150</v>
      </c>
      <c r="C61" s="8" t="s">
        <v>151</v>
      </c>
      <c r="D61" s="8" t="s">
        <v>152</v>
      </c>
      <c r="E61" s="48">
        <v>1484875</v>
      </c>
      <c r="F61" s="50">
        <v>1187900</v>
      </c>
      <c r="G61" s="53">
        <v>730000</v>
      </c>
      <c r="H61" s="55">
        <f t="shared" si="2"/>
        <v>80</v>
      </c>
      <c r="I61" s="57" t="s">
        <v>9</v>
      </c>
      <c r="J61" s="7">
        <v>20</v>
      </c>
      <c r="K61" s="7">
        <v>40</v>
      </c>
      <c r="L61" s="7">
        <v>20</v>
      </c>
      <c r="M61" s="7">
        <v>20</v>
      </c>
      <c r="N61" s="7">
        <v>20</v>
      </c>
      <c r="O61" s="7">
        <v>20</v>
      </c>
      <c r="P61" s="7">
        <v>50</v>
      </c>
      <c r="Q61" s="42"/>
      <c r="R61" s="60">
        <f t="shared" si="3"/>
        <v>190</v>
      </c>
    </row>
    <row r="62" spans="1:18" s="9" customFormat="1" ht="50.25" customHeight="1" x14ac:dyDescent="0.2">
      <c r="A62" s="31">
        <v>53</v>
      </c>
      <c r="B62" s="8" t="s">
        <v>153</v>
      </c>
      <c r="C62" s="8" t="s">
        <v>154</v>
      </c>
      <c r="D62" s="8" t="s">
        <v>155</v>
      </c>
      <c r="E62" s="48">
        <v>1800000</v>
      </c>
      <c r="F62" s="50">
        <v>900000</v>
      </c>
      <c r="G62" s="53">
        <v>600000</v>
      </c>
      <c r="H62" s="55">
        <f t="shared" si="2"/>
        <v>50</v>
      </c>
      <c r="I62" s="57" t="s">
        <v>9</v>
      </c>
      <c r="J62" s="7">
        <v>20</v>
      </c>
      <c r="K62" s="7">
        <v>50</v>
      </c>
      <c r="L62" s="7">
        <v>20</v>
      </c>
      <c r="M62" s="7">
        <v>20</v>
      </c>
      <c r="N62" s="7">
        <v>15</v>
      </c>
      <c r="O62" s="7">
        <v>20</v>
      </c>
      <c r="P62" s="7">
        <v>50</v>
      </c>
      <c r="Q62" s="42"/>
      <c r="R62" s="60">
        <f t="shared" si="3"/>
        <v>195</v>
      </c>
    </row>
    <row r="63" spans="1:18" s="9" customFormat="1" ht="56.25" customHeight="1" x14ac:dyDescent="0.2">
      <c r="A63" s="31">
        <v>54</v>
      </c>
      <c r="B63" s="8" t="s">
        <v>156</v>
      </c>
      <c r="C63" s="8" t="s">
        <v>121</v>
      </c>
      <c r="D63" s="8" t="s">
        <v>157</v>
      </c>
      <c r="E63" s="48">
        <v>3000000</v>
      </c>
      <c r="F63" s="50">
        <v>1500000</v>
      </c>
      <c r="G63" s="53">
        <v>1050000</v>
      </c>
      <c r="H63" s="55">
        <f t="shared" si="2"/>
        <v>50</v>
      </c>
      <c r="I63" s="57" t="s">
        <v>9</v>
      </c>
      <c r="J63" s="7">
        <v>20</v>
      </c>
      <c r="K63" s="7">
        <v>50</v>
      </c>
      <c r="L63" s="7">
        <v>20</v>
      </c>
      <c r="M63" s="7">
        <v>20</v>
      </c>
      <c r="N63" s="7">
        <v>20</v>
      </c>
      <c r="O63" s="7">
        <v>20</v>
      </c>
      <c r="P63" s="7">
        <v>60</v>
      </c>
      <c r="Q63" s="42"/>
      <c r="R63" s="60">
        <f t="shared" si="3"/>
        <v>210</v>
      </c>
    </row>
    <row r="64" spans="1:18" s="9" customFormat="1" ht="56.25" customHeight="1" x14ac:dyDescent="0.2">
      <c r="A64" s="31">
        <v>55</v>
      </c>
      <c r="B64" s="8" t="s">
        <v>158</v>
      </c>
      <c r="C64" s="8" t="s">
        <v>159</v>
      </c>
      <c r="D64" s="8" t="s">
        <v>160</v>
      </c>
      <c r="E64" s="48">
        <v>950479</v>
      </c>
      <c r="F64" s="50">
        <v>760383</v>
      </c>
      <c r="G64" s="53">
        <v>460000</v>
      </c>
      <c r="H64" s="55">
        <f t="shared" si="2"/>
        <v>80</v>
      </c>
      <c r="I64" s="57" t="s">
        <v>9</v>
      </c>
      <c r="J64" s="7">
        <v>20</v>
      </c>
      <c r="K64" s="7">
        <v>40</v>
      </c>
      <c r="L64" s="7">
        <v>20</v>
      </c>
      <c r="M64" s="7">
        <v>20</v>
      </c>
      <c r="N64" s="7">
        <v>20</v>
      </c>
      <c r="O64" s="7">
        <v>20</v>
      </c>
      <c r="P64" s="7">
        <v>50</v>
      </c>
      <c r="Q64" s="42"/>
      <c r="R64" s="60">
        <f t="shared" si="3"/>
        <v>190</v>
      </c>
    </row>
    <row r="65" spans="1:18" s="9" customFormat="1" ht="59.25" customHeight="1" x14ac:dyDescent="0.2">
      <c r="A65" s="31">
        <v>56</v>
      </c>
      <c r="B65" s="8" t="s">
        <v>161</v>
      </c>
      <c r="C65" s="8" t="s">
        <v>162</v>
      </c>
      <c r="D65" s="8" t="s">
        <v>163</v>
      </c>
      <c r="E65" s="48">
        <v>250000</v>
      </c>
      <c r="F65" s="50">
        <v>200000</v>
      </c>
      <c r="G65" s="53">
        <v>200000</v>
      </c>
      <c r="H65" s="55">
        <f t="shared" si="2"/>
        <v>80</v>
      </c>
      <c r="I65" s="57" t="s">
        <v>9</v>
      </c>
      <c r="J65" s="7">
        <v>20</v>
      </c>
      <c r="K65" s="7">
        <v>40</v>
      </c>
      <c r="L65" s="7">
        <v>20</v>
      </c>
      <c r="M65" s="7">
        <v>20</v>
      </c>
      <c r="N65" s="7">
        <v>20</v>
      </c>
      <c r="O65" s="7">
        <v>20</v>
      </c>
      <c r="P65" s="7">
        <v>50</v>
      </c>
      <c r="Q65" s="42"/>
      <c r="R65" s="60">
        <f t="shared" si="3"/>
        <v>190</v>
      </c>
    </row>
    <row r="66" spans="1:18" s="9" customFormat="1" ht="51.75" customHeight="1" x14ac:dyDescent="0.2">
      <c r="A66" s="31">
        <v>57</v>
      </c>
      <c r="B66" s="8" t="s">
        <v>110</v>
      </c>
      <c r="C66" s="8" t="s">
        <v>111</v>
      </c>
      <c r="D66" s="8" t="s">
        <v>164</v>
      </c>
      <c r="E66" s="48">
        <v>360000</v>
      </c>
      <c r="F66" s="50">
        <v>288000</v>
      </c>
      <c r="G66" s="64" t="s">
        <v>213</v>
      </c>
      <c r="H66" s="55">
        <f t="shared" si="2"/>
        <v>80</v>
      </c>
      <c r="I66" s="57" t="s">
        <v>9</v>
      </c>
      <c r="J66" s="7">
        <v>20</v>
      </c>
      <c r="K66" s="7">
        <v>30</v>
      </c>
      <c r="L66" s="7">
        <v>15</v>
      </c>
      <c r="M66" s="7">
        <v>20</v>
      </c>
      <c r="N66" s="7">
        <v>20</v>
      </c>
      <c r="O66" s="7">
        <v>20</v>
      </c>
      <c r="P66" s="7">
        <v>50</v>
      </c>
      <c r="Q66" s="42"/>
      <c r="R66" s="60">
        <f t="shared" si="3"/>
        <v>175</v>
      </c>
    </row>
    <row r="67" spans="1:18" s="9" customFormat="1" ht="59.25" customHeight="1" x14ac:dyDescent="0.2">
      <c r="A67" s="31">
        <v>58</v>
      </c>
      <c r="B67" s="8" t="s">
        <v>165</v>
      </c>
      <c r="C67" s="8" t="s">
        <v>20</v>
      </c>
      <c r="D67" s="8" t="s">
        <v>166</v>
      </c>
      <c r="E67" s="48">
        <v>1875000</v>
      </c>
      <c r="F67" s="50">
        <v>1500000</v>
      </c>
      <c r="G67" s="53">
        <v>1000000</v>
      </c>
      <c r="H67" s="55">
        <f t="shared" si="2"/>
        <v>80</v>
      </c>
      <c r="I67" s="57" t="s">
        <v>9</v>
      </c>
      <c r="J67" s="7">
        <v>20</v>
      </c>
      <c r="K67" s="7">
        <v>50</v>
      </c>
      <c r="L67" s="7">
        <v>20</v>
      </c>
      <c r="M67" s="7">
        <v>20</v>
      </c>
      <c r="N67" s="7">
        <v>20</v>
      </c>
      <c r="O67" s="7">
        <v>20</v>
      </c>
      <c r="P67" s="7">
        <v>50</v>
      </c>
      <c r="Q67" s="42"/>
      <c r="R67" s="60">
        <f t="shared" si="3"/>
        <v>200</v>
      </c>
    </row>
    <row r="68" spans="1:18" s="9" customFormat="1" ht="68.25" customHeight="1" x14ac:dyDescent="0.2">
      <c r="A68" s="31">
        <v>59</v>
      </c>
      <c r="B68" s="8" t="s">
        <v>167</v>
      </c>
      <c r="C68" s="8" t="s">
        <v>72</v>
      </c>
      <c r="D68" s="8" t="s">
        <v>168</v>
      </c>
      <c r="E68" s="48">
        <v>618414</v>
      </c>
      <c r="F68" s="50">
        <v>494731.2</v>
      </c>
      <c r="G68" s="53">
        <v>330000</v>
      </c>
      <c r="H68" s="55">
        <f t="shared" si="2"/>
        <v>80</v>
      </c>
      <c r="I68" s="57" t="s">
        <v>9</v>
      </c>
      <c r="J68" s="7">
        <v>20</v>
      </c>
      <c r="K68" s="7">
        <v>50</v>
      </c>
      <c r="L68" s="7">
        <v>20</v>
      </c>
      <c r="M68" s="7">
        <v>20</v>
      </c>
      <c r="N68" s="7">
        <v>20</v>
      </c>
      <c r="O68" s="7">
        <v>20</v>
      </c>
      <c r="P68" s="7">
        <v>50</v>
      </c>
      <c r="Q68" s="42"/>
      <c r="R68" s="60">
        <f t="shared" si="3"/>
        <v>200</v>
      </c>
    </row>
    <row r="69" spans="1:18" s="9" customFormat="1" ht="62.25" customHeight="1" x14ac:dyDescent="0.2">
      <c r="A69" s="31">
        <v>61</v>
      </c>
      <c r="B69" s="8" t="s">
        <v>172</v>
      </c>
      <c r="C69" s="8" t="s">
        <v>173</v>
      </c>
      <c r="D69" s="8" t="s">
        <v>174</v>
      </c>
      <c r="E69" s="48">
        <v>500000</v>
      </c>
      <c r="F69" s="50">
        <v>400000</v>
      </c>
      <c r="G69" s="53">
        <v>250000</v>
      </c>
      <c r="H69" s="55">
        <f t="shared" si="2"/>
        <v>80</v>
      </c>
      <c r="I69" s="57" t="s">
        <v>9</v>
      </c>
      <c r="J69" s="7">
        <v>20</v>
      </c>
      <c r="K69" s="7">
        <v>40</v>
      </c>
      <c r="L69" s="7">
        <v>15</v>
      </c>
      <c r="M69" s="7">
        <v>20</v>
      </c>
      <c r="N69" s="7">
        <v>20</v>
      </c>
      <c r="O69" s="7">
        <v>20</v>
      </c>
      <c r="P69" s="7">
        <v>50</v>
      </c>
      <c r="Q69" s="42"/>
      <c r="R69" s="60">
        <f t="shared" si="3"/>
        <v>185</v>
      </c>
    </row>
    <row r="70" spans="1:18" s="9" customFormat="1" ht="44.25" customHeight="1" x14ac:dyDescent="0.2">
      <c r="A70" s="31">
        <v>62</v>
      </c>
      <c r="B70" s="8" t="s">
        <v>175</v>
      </c>
      <c r="C70" s="8" t="s">
        <v>176</v>
      </c>
      <c r="D70" s="8" t="s">
        <v>177</v>
      </c>
      <c r="E70" s="48">
        <v>399000</v>
      </c>
      <c r="F70" s="50">
        <v>319200</v>
      </c>
      <c r="G70" s="64" t="s">
        <v>213</v>
      </c>
      <c r="H70" s="55">
        <f t="shared" si="2"/>
        <v>80</v>
      </c>
      <c r="I70" s="57" t="s">
        <v>9</v>
      </c>
      <c r="J70" s="7">
        <v>20</v>
      </c>
      <c r="K70" s="7">
        <v>30</v>
      </c>
      <c r="L70" s="7">
        <v>20</v>
      </c>
      <c r="M70" s="7">
        <v>20</v>
      </c>
      <c r="N70" s="7">
        <v>20</v>
      </c>
      <c r="O70" s="7">
        <v>20</v>
      </c>
      <c r="P70" s="7">
        <v>40</v>
      </c>
      <c r="Q70" s="42"/>
      <c r="R70" s="60">
        <f t="shared" si="3"/>
        <v>170</v>
      </c>
    </row>
    <row r="71" spans="1:18" s="9" customFormat="1" ht="65.25" customHeight="1" thickBot="1" x14ac:dyDescent="0.25">
      <c r="A71" s="32">
        <v>63</v>
      </c>
      <c r="B71" s="21" t="s">
        <v>178</v>
      </c>
      <c r="C71" s="21" t="s">
        <v>69</v>
      </c>
      <c r="D71" s="21" t="s">
        <v>179</v>
      </c>
      <c r="E71" s="49">
        <v>312500</v>
      </c>
      <c r="F71" s="51">
        <v>250000</v>
      </c>
      <c r="G71" s="54">
        <v>200000</v>
      </c>
      <c r="H71" s="56">
        <f t="shared" si="2"/>
        <v>80</v>
      </c>
      <c r="I71" s="58" t="s">
        <v>9</v>
      </c>
      <c r="J71" s="24">
        <v>20</v>
      </c>
      <c r="K71" s="24">
        <v>40</v>
      </c>
      <c r="L71" s="24">
        <v>15</v>
      </c>
      <c r="M71" s="24">
        <v>20</v>
      </c>
      <c r="N71" s="24">
        <v>20</v>
      </c>
      <c r="O71" s="24">
        <v>20</v>
      </c>
      <c r="P71" s="24">
        <v>50</v>
      </c>
      <c r="Q71" s="36"/>
      <c r="R71" s="61">
        <f t="shared" si="3"/>
        <v>185</v>
      </c>
    </row>
    <row r="72" spans="1:18" s="12" customFormat="1" ht="15.75" thickBot="1" x14ac:dyDescent="0.3">
      <c r="A72" s="23"/>
      <c r="E72" s="28"/>
      <c r="F72" s="33"/>
      <c r="G72" s="65">
        <f>SUM(G15:G71)</f>
        <v>26000000</v>
      </c>
    </row>
    <row r="73" spans="1:18" ht="15.75" thickBot="1" x14ac:dyDescent="0.3">
      <c r="H73" s="22"/>
    </row>
    <row r="74" spans="1:18" ht="15.75" thickBot="1" x14ac:dyDescent="0.3">
      <c r="A74" s="88" t="s">
        <v>212</v>
      </c>
      <c r="B74" s="89"/>
      <c r="C74" s="90"/>
    </row>
    <row r="75" spans="1:18" ht="45.75" thickBot="1" x14ac:dyDescent="0.3">
      <c r="A75" s="3" t="s">
        <v>1</v>
      </c>
      <c r="B75" s="4" t="s">
        <v>2</v>
      </c>
      <c r="C75" s="4" t="s">
        <v>3</v>
      </c>
      <c r="D75" s="4" t="s">
        <v>4</v>
      </c>
      <c r="E75" s="4" t="s">
        <v>210</v>
      </c>
      <c r="F75" s="4" t="s">
        <v>202</v>
      </c>
      <c r="G75" s="29" t="s">
        <v>203</v>
      </c>
      <c r="H75" s="4" t="s">
        <v>214</v>
      </c>
      <c r="I75" s="30" t="s">
        <v>5</v>
      </c>
      <c r="J75" s="44" t="s">
        <v>204</v>
      </c>
      <c r="K75" s="35"/>
      <c r="L75" s="35"/>
      <c r="M75" s="35"/>
      <c r="N75" s="35"/>
      <c r="O75" s="140"/>
      <c r="P75" s="141"/>
      <c r="Q75" s="86" t="s">
        <v>204</v>
      </c>
      <c r="R75" s="87"/>
    </row>
    <row r="76" spans="1:18" ht="45" x14ac:dyDescent="0.25">
      <c r="A76" s="31">
        <v>6</v>
      </c>
      <c r="B76" s="8" t="s">
        <v>22</v>
      </c>
      <c r="C76" s="8" t="s">
        <v>23</v>
      </c>
      <c r="D76" s="8" t="s">
        <v>24</v>
      </c>
      <c r="E76" s="53">
        <v>1000000</v>
      </c>
      <c r="F76" s="52">
        <v>500000</v>
      </c>
      <c r="G76" s="52">
        <v>0</v>
      </c>
      <c r="H76" s="55">
        <f t="shared" ref="H76:H81" si="4">ROUND((F76/E76)*100,2)</f>
        <v>50</v>
      </c>
      <c r="I76" s="57" t="s">
        <v>211</v>
      </c>
      <c r="J76" s="38" t="s">
        <v>206</v>
      </c>
      <c r="K76" s="39"/>
      <c r="L76" s="39"/>
      <c r="M76" s="39"/>
      <c r="N76" s="39"/>
      <c r="O76" s="146"/>
      <c r="P76" s="147"/>
      <c r="Q76" s="70" t="s">
        <v>217</v>
      </c>
      <c r="R76" s="71"/>
    </row>
    <row r="77" spans="1:18" ht="45.75" customHeight="1" x14ac:dyDescent="0.25">
      <c r="A77" s="31">
        <v>11</v>
      </c>
      <c r="B77" s="8" t="s">
        <v>37</v>
      </c>
      <c r="C77" s="8" t="s">
        <v>20</v>
      </c>
      <c r="D77" s="8" t="s">
        <v>38</v>
      </c>
      <c r="E77" s="53">
        <v>601250</v>
      </c>
      <c r="F77" s="53">
        <v>481000</v>
      </c>
      <c r="G77" s="53">
        <v>0</v>
      </c>
      <c r="H77" s="55">
        <f t="shared" si="4"/>
        <v>80</v>
      </c>
      <c r="I77" s="57" t="s">
        <v>211</v>
      </c>
      <c r="J77" s="45" t="s">
        <v>206</v>
      </c>
      <c r="K77" s="40"/>
      <c r="L77" s="40"/>
      <c r="M77" s="40"/>
      <c r="N77" s="40"/>
      <c r="O77" s="142"/>
      <c r="P77" s="143"/>
      <c r="Q77" s="72" t="s">
        <v>217</v>
      </c>
      <c r="R77" s="73"/>
    </row>
    <row r="78" spans="1:18" ht="63.75" customHeight="1" x14ac:dyDescent="0.25">
      <c r="A78" s="31">
        <v>33</v>
      </c>
      <c r="B78" s="8" t="s">
        <v>100</v>
      </c>
      <c r="C78" s="8" t="s">
        <v>101</v>
      </c>
      <c r="D78" s="8" t="s">
        <v>102</v>
      </c>
      <c r="E78" s="53">
        <v>1875000</v>
      </c>
      <c r="F78" s="53">
        <v>1500000</v>
      </c>
      <c r="G78" s="53">
        <v>0</v>
      </c>
      <c r="H78" s="55">
        <f t="shared" si="4"/>
        <v>80</v>
      </c>
      <c r="I78" s="57" t="s">
        <v>211</v>
      </c>
      <c r="J78" s="46" t="s">
        <v>207</v>
      </c>
      <c r="K78" s="41"/>
      <c r="L78" s="41"/>
      <c r="M78" s="41"/>
      <c r="N78" s="41"/>
      <c r="O78" s="144"/>
      <c r="P78" s="145"/>
      <c r="Q78" s="74" t="s">
        <v>215</v>
      </c>
      <c r="R78" s="75"/>
    </row>
    <row r="79" spans="1:18" ht="43.5" customHeight="1" x14ac:dyDescent="0.25">
      <c r="A79" s="31">
        <v>44</v>
      </c>
      <c r="B79" s="8" t="s">
        <v>129</v>
      </c>
      <c r="C79" s="8" t="s">
        <v>69</v>
      </c>
      <c r="D79" s="8" t="s">
        <v>130</v>
      </c>
      <c r="E79" s="53">
        <v>451138</v>
      </c>
      <c r="F79" s="53">
        <v>360910.4</v>
      </c>
      <c r="G79" s="53">
        <v>0</v>
      </c>
      <c r="H79" s="55">
        <f t="shared" si="4"/>
        <v>80</v>
      </c>
      <c r="I79" s="57" t="s">
        <v>211</v>
      </c>
      <c r="J79" s="45" t="s">
        <v>206</v>
      </c>
      <c r="K79" s="40"/>
      <c r="L79" s="40"/>
      <c r="M79" s="40"/>
      <c r="N79" s="40"/>
      <c r="O79" s="142"/>
      <c r="P79" s="143"/>
      <c r="Q79" s="72" t="s">
        <v>217</v>
      </c>
      <c r="R79" s="73"/>
    </row>
    <row r="80" spans="1:18" ht="45" x14ac:dyDescent="0.25">
      <c r="A80" s="31">
        <v>49</v>
      </c>
      <c r="B80" s="8" t="s">
        <v>141</v>
      </c>
      <c r="C80" s="8" t="s">
        <v>142</v>
      </c>
      <c r="D80" s="8" t="s">
        <v>143</v>
      </c>
      <c r="E80" s="53">
        <v>687500</v>
      </c>
      <c r="F80" s="53">
        <v>550000</v>
      </c>
      <c r="G80" s="53">
        <v>0</v>
      </c>
      <c r="H80" s="55">
        <f t="shared" si="4"/>
        <v>80</v>
      </c>
      <c r="I80" s="57" t="s">
        <v>211</v>
      </c>
      <c r="J80" s="42" t="s">
        <v>208</v>
      </c>
      <c r="K80" s="43"/>
      <c r="L80" s="43"/>
      <c r="M80" s="43"/>
      <c r="N80" s="43"/>
      <c r="O80" s="142"/>
      <c r="P80" s="143"/>
      <c r="Q80" s="74" t="s">
        <v>216</v>
      </c>
      <c r="R80" s="75"/>
    </row>
    <row r="81" spans="1:18" ht="45.75" thickBot="1" x14ac:dyDescent="0.3">
      <c r="A81" s="32">
        <v>60</v>
      </c>
      <c r="B81" s="21" t="s">
        <v>169</v>
      </c>
      <c r="C81" s="21" t="s">
        <v>170</v>
      </c>
      <c r="D81" s="21" t="s">
        <v>171</v>
      </c>
      <c r="E81" s="54">
        <v>1243750</v>
      </c>
      <c r="F81" s="54">
        <v>995000</v>
      </c>
      <c r="G81" s="54">
        <v>0</v>
      </c>
      <c r="H81" s="56">
        <f t="shared" si="4"/>
        <v>80</v>
      </c>
      <c r="I81" s="58" t="s">
        <v>211</v>
      </c>
      <c r="J81" s="36" t="s">
        <v>208</v>
      </c>
      <c r="K81" s="37"/>
      <c r="L81" s="37"/>
      <c r="M81" s="37"/>
      <c r="N81" s="37"/>
      <c r="O81" s="138"/>
      <c r="P81" s="139"/>
      <c r="Q81" s="68" t="s">
        <v>216</v>
      </c>
      <c r="R81" s="69"/>
    </row>
    <row r="82" spans="1:18" x14ac:dyDescent="0.25">
      <c r="E82" s="34"/>
      <c r="F82" s="34"/>
    </row>
  </sheetData>
  <mergeCells count="34">
    <mergeCell ref="O81:P81"/>
    <mergeCell ref="O75:P75"/>
    <mergeCell ref="O80:P80"/>
    <mergeCell ref="O79:P79"/>
    <mergeCell ref="O78:P78"/>
    <mergeCell ref="O77:P77"/>
    <mergeCell ref="O76:P76"/>
    <mergeCell ref="A74:C74"/>
    <mergeCell ref="A8:D8"/>
    <mergeCell ref="A9:D9"/>
    <mergeCell ref="A1:D1"/>
    <mergeCell ref="E3:R3"/>
    <mergeCell ref="E4:R4"/>
    <mergeCell ref="G5:R5"/>
    <mergeCell ref="G6:R6"/>
    <mergeCell ref="A3:D3"/>
    <mergeCell ref="A4:D4"/>
    <mergeCell ref="A5:D6"/>
    <mergeCell ref="E5:E6"/>
    <mergeCell ref="E7:R7"/>
    <mergeCell ref="A7:D7"/>
    <mergeCell ref="A10:D10"/>
    <mergeCell ref="A11:D11"/>
    <mergeCell ref="G11:R11"/>
    <mergeCell ref="G8:R8"/>
    <mergeCell ref="G9:R9"/>
    <mergeCell ref="G10:R10"/>
    <mergeCell ref="Q75:R75"/>
    <mergeCell ref="Q81:R81"/>
    <mergeCell ref="Q76:R76"/>
    <mergeCell ref="Q77:R77"/>
    <mergeCell ref="Q78:R78"/>
    <mergeCell ref="Q79:R79"/>
    <mergeCell ref="Q80:R80"/>
  </mergeCells>
  <phoneticPr fontId="7" type="noConversion"/>
  <pageMargins left="0.39370078740157483" right="0.39370078740157483" top="0.39370078740157483" bottom="0.19685039370078741" header="0.51181102362204722" footer="0.51181102362204722"/>
  <pageSetup paperSize="9" scale="61" fitToHeight="3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Herrmannová Zora</dc:creator>
  <cp:lastModifiedBy>Valdová Ludmila</cp:lastModifiedBy>
  <cp:lastPrinted>2026-03-26T07:39:44Z</cp:lastPrinted>
  <dcterms:created xsi:type="dcterms:W3CDTF">2006-03-26T18:14:00Z</dcterms:created>
  <dcterms:modified xsi:type="dcterms:W3CDTF">2026-04-09T06:57:08Z</dcterms:modified>
</cp:coreProperties>
</file>