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ZK 2021\ZK210624_2. úprava\"/>
    </mc:Choice>
  </mc:AlternateContent>
  <xr:revisionPtr revIDLastSave="0" documentId="13_ncr:1_{C8C29A77-04DC-44F0-AA8A-3E4A70934088}" xr6:coauthVersionLast="46" xr6:coauthVersionMax="46" xr10:uidLastSave="{00000000-0000-0000-0000-000000000000}"/>
  <bookViews>
    <workbookView xWindow="-120" yWindow="-120" windowWidth="19440" windowHeight="15000" tabRatio="560" xr2:uid="{00000000-000D-0000-FFFF-FFFF00000000}"/>
  </bookViews>
  <sheets>
    <sheet name="Příloha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8" i="21" l="1"/>
  <c r="C115" i="21"/>
  <c r="C113" i="21"/>
  <c r="C111" i="21"/>
  <c r="C109" i="21"/>
  <c r="C107" i="21"/>
  <c r="C119" i="21" s="1"/>
  <c r="C102" i="21"/>
  <c r="C100" i="21"/>
  <c r="C87" i="21"/>
  <c r="C26" i="21"/>
  <c r="C103" i="21" l="1"/>
</calcChain>
</file>

<file path=xl/sharedStrings.xml><?xml version="1.0" encoding="utf-8"?>
<sst xmlns="http://schemas.openxmlformats.org/spreadsheetml/2006/main" count="145" uniqueCount="144">
  <si>
    <t>Mateřská škola Boršov nad Vltavou</t>
  </si>
  <si>
    <t>Mateřská škola, Dlouhá 35, České Budějovice</t>
  </si>
  <si>
    <t>Mateřská škola, J. Opletala 22, České Budějovice</t>
  </si>
  <si>
    <t>Mateřská škola, Papírenská 23 České Budějovice</t>
  </si>
  <si>
    <t>Mateřská škola, Větrná 24, České Budějovice</t>
  </si>
  <si>
    <t>Mateřská škola, Vrchlického nábřeží 1a, České Budějovice</t>
  </si>
  <si>
    <t xml:space="preserve">Mateřská škola Roudné </t>
  </si>
  <si>
    <t>Základní škola a Mateřská škola J. Š. Baara, Jírovcova 9/a, České Budějovice</t>
  </si>
  <si>
    <t>Základní škola, Grünwaldova 13, České Budějovice</t>
  </si>
  <si>
    <t>Základní škola Máj I, M. Chlajna 21, České Budějovice</t>
  </si>
  <si>
    <t>Základní škola, České Budějovice, Oskara Nedbala 30</t>
  </si>
  <si>
    <t>Základní škola, Pohůrecká 16, České Budějovice</t>
  </si>
  <si>
    <t>Základní škola a základní umělecká škola, Bezdrevská 3, České Budějovice</t>
  </si>
  <si>
    <t>Základní škola Hluboká nad Vltavou, okres České Budějovice</t>
  </si>
  <si>
    <t xml:space="preserve">Základní škola, základní umělecká škola a mateřská škola Ledenice </t>
  </si>
  <si>
    <t>Základní škola a Základní umělecká škola, Zliv, okr. České Budějovice</t>
  </si>
  <si>
    <t xml:space="preserve">Základní škola T.G.Masaryka Blatná, okr. Strakonice </t>
  </si>
  <si>
    <t>Mateřská škola Vodňany, Smetanova 204</t>
  </si>
  <si>
    <t>Základní škola a Mateřská škola Jistebnice</t>
  </si>
  <si>
    <t>Základní škola Planá nad Lužnicí, okres Tábor</t>
  </si>
  <si>
    <t>Základní škola Sezimovo Ústí, Švehlova 111, okres Tábor</t>
  </si>
  <si>
    <t>Základní škola Tábor, Zborovská 2696</t>
  </si>
  <si>
    <t>Mateřská škola DUHA Soběslav, sídliště Míru 750</t>
  </si>
  <si>
    <t>Základní škola Soběslav, tř. Dr. Edvarda Beneše 50</t>
  </si>
  <si>
    <t>Základní škola Soběslav, Komenského 20</t>
  </si>
  <si>
    <t>Mateřská škola Trhové Sviny</t>
  </si>
  <si>
    <t xml:space="preserve">Základní škola a Mateřská škola Jílovice </t>
  </si>
  <si>
    <t>Základní škola  Nové Hrady, okres České Budějovice</t>
  </si>
  <si>
    <t>Základní škola a Mateřská škola Dolní Bukovsko</t>
  </si>
  <si>
    <t>Základní škola a Mateřská škola Neznašov</t>
  </si>
  <si>
    <t>Mateřská škola, Český Krumlov, Za Nádražím 223</t>
  </si>
  <si>
    <t>Mateřská škola Zlatá Koruna</t>
  </si>
  <si>
    <t xml:space="preserve">Základní škola a Mateřská škola  Brloh </t>
  </si>
  <si>
    <t xml:space="preserve">Základní škola Český Krumlov, Za Nádražím 222 </t>
  </si>
  <si>
    <t>Základní škola a Mateřská škola Křemže</t>
  </si>
  <si>
    <t>Základní škola a Mateřská škola Přídolí</t>
  </si>
  <si>
    <t>Mateřská škola Čejetice, okres Strakonice</t>
  </si>
  <si>
    <t>Základní škola a Mateřská škola Čestice</t>
  </si>
  <si>
    <t>Základní škola Radomyšl, okres Strakonice</t>
  </si>
  <si>
    <t>Základní škola F. L. Čelakovského, Strakonice, Jezerní 1280</t>
  </si>
  <si>
    <t>Základní škola Strakonice, Dukelská 166</t>
  </si>
  <si>
    <t>Základní škola Volyně, okres Strakonice</t>
  </si>
  <si>
    <t>Mateřská škola Kaplice, 1.máje 771</t>
  </si>
  <si>
    <t>Základní škola Jindřichův Hradec I, Štítného 121</t>
  </si>
  <si>
    <t>Základní škola Jindřichův Hradec II, Janderova 160</t>
  </si>
  <si>
    <t>Základní škola Jindřichův Hradec II, Jarošovská 746</t>
  </si>
  <si>
    <t>Základní škola Třeboň, Na Sadech 375</t>
  </si>
  <si>
    <t>Základní škola a Mateřská škola Kluky, okr. Písek</t>
  </si>
  <si>
    <t>Základní škola a mateřská škola Mirovice, okres Písek</t>
  </si>
  <si>
    <t>Základní škola Edvarda Beneše a Mateřská škola Písek, Mírové nám. 1466</t>
  </si>
  <si>
    <t>Základní škola Josefa Kajetána Tyla a Mateřská škola Písek, Tylova 2391</t>
  </si>
  <si>
    <t>Základní škola Protivín, se sídlem 398 11 Protivín, Komenského 238</t>
  </si>
  <si>
    <t>1. základní škola T. G. Masaryka Milevsko, Jeřábkova 690, okres Písek</t>
  </si>
  <si>
    <t>Mateřská škola Chlumany, okres Prachatice</t>
  </si>
  <si>
    <t>Základní škola a Mateřská škola Dub, okres Prachatice</t>
  </si>
  <si>
    <t>Základní škola, Netolice, okres Prachatice</t>
  </si>
  <si>
    <t>Základní škola Prachatice, Národní 1018</t>
  </si>
  <si>
    <t>Základní škola Prachatice, Vodňanská 287</t>
  </si>
  <si>
    <t>Základní škola Prachatice, Zlatá stezka 240</t>
  </si>
  <si>
    <t>Základní škola a Mateřská škola Strunkovice nad Blanicí</t>
  </si>
  <si>
    <t>Základní škola T. G. Masaryka, Vimperk, 1. máje 268, okres Prachatice</t>
  </si>
  <si>
    <t>Základní škola Vimperk, Smetanova 405, okres Prachatice</t>
  </si>
  <si>
    <t>Základní škola a Mateřská škola Chotoviny, okres Tábor</t>
  </si>
  <si>
    <t>IČO</t>
  </si>
  <si>
    <t>75001446</t>
  </si>
  <si>
    <t>75000580</t>
  </si>
  <si>
    <t>75000601</t>
  </si>
  <si>
    <t>70887489</t>
  </si>
  <si>
    <t>70979511</t>
  </si>
  <si>
    <t>71010726</t>
  </si>
  <si>
    <t>00582727</t>
  </si>
  <si>
    <t>70938300</t>
  </si>
  <si>
    <t>75001250</t>
  </si>
  <si>
    <t>00582859</t>
  </si>
  <si>
    <t>00582841</t>
  </si>
  <si>
    <t>00582786</t>
  </si>
  <si>
    <t>00583278</t>
  </si>
  <si>
    <t>Základní škola Jindřichův Hradec V, Větrná 54</t>
  </si>
  <si>
    <t>Mateřská škola Nová Ves u Chýnova</t>
  </si>
  <si>
    <t>Celkem § 3113 - Základní školy</t>
  </si>
  <si>
    <t>Celkem § 3117 - První stupeň základních škol</t>
  </si>
  <si>
    <t>Celkem § 3121 - Gymnázia</t>
  </si>
  <si>
    <t>Celkem § 3231 - Základní umělecké školy</t>
  </si>
  <si>
    <t>Střední škola, České Velenice, Revoluční 220</t>
  </si>
  <si>
    <t>Dům dětí a mládeže, Prachatice, Ševčíkova 273</t>
  </si>
  <si>
    <t>Dům dětí a mládeže, Strakonice, Na Ohradě 417</t>
  </si>
  <si>
    <t>Gymnázium Pierra de Coubertina, Tábor, Náměstí Františka Křížíka 860</t>
  </si>
  <si>
    <t>Základní umělecká škola, Veselí nad Lužnicí, nám. T. G. Masaryka 22</t>
  </si>
  <si>
    <t>Název organizace</t>
  </si>
  <si>
    <t>Celkem § 3122 - Střední odborné školy</t>
  </si>
  <si>
    <t>Základní škola Františka Křižíka Bechyně</t>
  </si>
  <si>
    <t>Celkem § 3133 - Dětské domovy</t>
  </si>
  <si>
    <t>Obchodní akademie a Jazyková škola s správem státní jazykové zkoušky, Písek, Čelakovského 200</t>
  </si>
  <si>
    <t>Celkem § 3111 - Mateřské školy</t>
  </si>
  <si>
    <t>Celkem § 3123 - Střední školy poskytující střední vzdělání s výučním listem</t>
  </si>
  <si>
    <t>Celkem § 3141 - Školní stravování</t>
  </si>
  <si>
    <t>Základní škola a Mateřská škola Tábor, Husova 1570</t>
  </si>
  <si>
    <t>Základní škola, Matice školské 3, České Budějovice</t>
  </si>
  <si>
    <t>00581542</t>
  </si>
  <si>
    <t>00581585</t>
  </si>
  <si>
    <t>00581631</t>
  </si>
  <si>
    <t>00666131</t>
  </si>
  <si>
    <t>00581623</t>
  </si>
  <si>
    <t>00583588</t>
  </si>
  <si>
    <t>00583685</t>
  </si>
  <si>
    <t>00583707</t>
  </si>
  <si>
    <t>00583766</t>
  </si>
  <si>
    <t>00583596</t>
  </si>
  <si>
    <t>00583651</t>
  </si>
  <si>
    <t>00583723</t>
  </si>
  <si>
    <t>Základní škola a Mateřská škola Lužnice p.o.</t>
  </si>
  <si>
    <t>04677722</t>
  </si>
  <si>
    <t>částka v Kč</t>
  </si>
  <si>
    <t>Kontrolní mezisoučet</t>
  </si>
  <si>
    <t>Mateřská škola Novosedly,okres Strakonice</t>
  </si>
  <si>
    <t>Mateřská škola Mladošovice, příspěvková organizace</t>
  </si>
  <si>
    <t>Mateřská škola Pluhův Žďár, okres Jindřichův Hradec</t>
  </si>
  <si>
    <t>Mateřská škola Dačice</t>
  </si>
  <si>
    <t xml:space="preserve">Mateřská škola Písečné </t>
  </si>
  <si>
    <t xml:space="preserve">Základní škola a Mateřská škola Český Rudolec </t>
  </si>
  <si>
    <t>Základní škola a Mateřská škola České Velenice</t>
  </si>
  <si>
    <t>Základní škola a Mateřská škola, Nová 5, České Budějovice</t>
  </si>
  <si>
    <t xml:space="preserve">Základní škola a Mateřská škola Benešov nad Černou </t>
  </si>
  <si>
    <t xml:space="preserve">Základní škola a Mateřská škola Besednice, okres Český Krumlov </t>
  </si>
  <si>
    <t xml:space="preserve">Základní škola a Mateřská škola  Malonty </t>
  </si>
  <si>
    <t>Základní škola Velešín, okres Český Krumlov</t>
  </si>
  <si>
    <t>Základní škola a Mateřská škola Deštná</t>
  </si>
  <si>
    <t>Základní škola Jindřichův Hradec III, Vajgar 692</t>
  </si>
  <si>
    <t>Základní škola Strmilov, okres Jindřichův Hradec</t>
  </si>
  <si>
    <t>Základní škola T.G.Masaryka a Mateřská škola Horní Dvořiště</t>
  </si>
  <si>
    <t>Základní škola a Mateřská škola Dražice, okres Tábor</t>
  </si>
  <si>
    <t xml:space="preserve">Základní škola a Mateřská škola Slapy </t>
  </si>
  <si>
    <t>Školní jídelna Dačice, Boženy Němcové 213</t>
  </si>
  <si>
    <t>Rozpis rozpočtu přímých výdajů na vzdělávání na jednotlivé školy, jejichž zřizovatelem je kraj</t>
  </si>
  <si>
    <t>Rozpis rozpočtu přímých výdajů na vzdělávání na jednotlivé školy, jejichž zřizovatelem je obec a dobrovolný svazek obcí</t>
  </si>
  <si>
    <t xml:space="preserve">Celkem § 3233 - Střediska volného času </t>
  </si>
  <si>
    <t>Základní škola Svobodná a Mateřská škola Písek, Šobrova 2070</t>
  </si>
  <si>
    <t>Základní škola Týn nad Vltavou, Malá Strana</t>
  </si>
  <si>
    <t>Základní škola a Mateřeská škola Lhenice, okres Prachatice</t>
  </si>
  <si>
    <t>Základní škola a Gymnázium Vodňany</t>
  </si>
  <si>
    <t>Základní škola a Mateřská škola Košice, okres Tábor</t>
  </si>
  <si>
    <t>Základní škola a Mateřská škola Nadějkov, okres Tábor</t>
  </si>
  <si>
    <t>Dětský domov, Základní škola a Školní jídelna, Radenín 1</t>
  </si>
  <si>
    <t>Příloha mat. č. 246/ZK/21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</si>
</sst>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_-#,##0.00;\-#,##0.00"/>
    <numFmt numFmtId="166" formatCode="#,##0.00_ ;\-#,##0.00\ "/>
  </numFmts>
  <fonts count="2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name val="Arial CE"/>
      <charset val="238"/>
    </font>
    <font>
      <i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0" fontId="4" fillId="0" borderId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</cellStyleXfs>
  <cellXfs count="70">
    <xf numFmtId="0" fontId="0" fillId="0" borderId="0" xfId="0"/>
    <xf numFmtId="0" fontId="1" fillId="0" borderId="0" xfId="8" applyFill="1"/>
    <xf numFmtId="165" fontId="1" fillId="0" borderId="0" xfId="8" applyNumberFormat="1" applyFill="1"/>
    <xf numFmtId="0" fontId="10" fillId="0" borderId="0" xfId="8" applyFont="1" applyFill="1" applyAlignment="1">
      <alignment horizontal="right"/>
    </xf>
    <xf numFmtId="0" fontId="10" fillId="0" borderId="0" xfId="8" applyFont="1" applyFill="1" applyAlignment="1">
      <alignment horizontal="center"/>
    </xf>
    <xf numFmtId="0" fontId="9" fillId="0" borderId="1" xfId="8" applyFont="1" applyFill="1" applyBorder="1" applyAlignment="1">
      <alignment horizontal="right"/>
    </xf>
    <xf numFmtId="0" fontId="9" fillId="0" borderId="1" xfId="8" applyFont="1" applyFill="1" applyBorder="1"/>
    <xf numFmtId="165" fontId="16" fillId="0" borderId="13" xfId="8" applyNumberFormat="1" applyFont="1" applyFill="1" applyBorder="1" applyAlignment="1">
      <alignment horizontal="right" vertical="center"/>
    </xf>
    <xf numFmtId="0" fontId="12" fillId="0" borderId="1" xfId="9" applyFont="1" applyFill="1" applyBorder="1" applyAlignment="1">
      <alignment horizontal="right" wrapText="1"/>
    </xf>
    <xf numFmtId="0" fontId="12" fillId="0" borderId="1" xfId="9" applyFont="1" applyFill="1" applyBorder="1" applyAlignment="1">
      <alignment wrapText="1"/>
    </xf>
    <xf numFmtId="0" fontId="17" fillId="0" borderId="1" xfId="8" applyFont="1" applyFill="1" applyBorder="1" applyAlignment="1">
      <alignment horizontal="right" vertical="center"/>
    </xf>
    <xf numFmtId="0" fontId="9" fillId="0" borderId="4" xfId="8" applyFont="1" applyFill="1" applyBorder="1" applyAlignment="1">
      <alignment horizontal="right"/>
    </xf>
    <xf numFmtId="0" fontId="9" fillId="0" borderId="4" xfId="8" applyFont="1" applyFill="1" applyBorder="1"/>
    <xf numFmtId="165" fontId="16" fillId="0" borderId="14" xfId="8" applyNumberFormat="1" applyFont="1" applyFill="1" applyBorder="1" applyAlignment="1">
      <alignment horizontal="right" vertical="center"/>
    </xf>
    <xf numFmtId="49" fontId="16" fillId="0" borderId="6" xfId="8" applyNumberFormat="1" applyFont="1" applyFill="1" applyBorder="1" applyAlignment="1">
      <alignment horizontal="left" vertical="center" wrapText="1"/>
    </xf>
    <xf numFmtId="49" fontId="16" fillId="0" borderId="6" xfId="8" applyNumberFormat="1" applyFont="1" applyFill="1" applyBorder="1" applyAlignment="1">
      <alignment horizontal="right" vertical="center" wrapText="1"/>
    </xf>
    <xf numFmtId="0" fontId="9" fillId="0" borderId="1" xfId="8" applyFont="1" applyFill="1" applyBorder="1" applyAlignment="1">
      <alignment horizontal="right" wrapText="1"/>
    </xf>
    <xf numFmtId="0" fontId="16" fillId="0" borderId="1" xfId="8" applyFont="1" applyFill="1" applyBorder="1" applyAlignment="1">
      <alignment horizontal="right"/>
    </xf>
    <xf numFmtId="0" fontId="9" fillId="0" borderId="9" xfId="8" applyFont="1" applyFill="1" applyBorder="1" applyAlignment="1">
      <alignment horizontal="right" wrapText="1"/>
    </xf>
    <xf numFmtId="0" fontId="9" fillId="0" borderId="9" xfId="8" applyFont="1" applyFill="1" applyBorder="1" applyAlignment="1">
      <alignment horizontal="left" wrapText="1"/>
    </xf>
    <xf numFmtId="0" fontId="9" fillId="0" borderId="6" xfId="8" applyFont="1" applyFill="1" applyBorder="1" applyAlignment="1">
      <alignment horizontal="right" wrapText="1"/>
    </xf>
    <xf numFmtId="0" fontId="9" fillId="0" borderId="6" xfId="8" applyFont="1" applyFill="1" applyBorder="1" applyAlignment="1">
      <alignment horizontal="left" wrapText="1"/>
    </xf>
    <xf numFmtId="0" fontId="9" fillId="0" borderId="6" xfId="8" applyFont="1" applyFill="1" applyBorder="1" applyAlignment="1">
      <alignment horizontal="right"/>
    </xf>
    <xf numFmtId="0" fontId="9" fillId="0" borderId="6" xfId="8" applyFont="1" applyFill="1" applyBorder="1" applyAlignment="1">
      <alignment horizontal="left"/>
    </xf>
    <xf numFmtId="0" fontId="16" fillId="0" borderId="6" xfId="8" applyFont="1" applyFill="1" applyBorder="1" applyAlignment="1">
      <alignment horizontal="right"/>
    </xf>
    <xf numFmtId="0" fontId="16" fillId="0" borderId="6" xfId="8" applyFont="1" applyFill="1" applyBorder="1" applyAlignment="1">
      <alignment horizontal="left"/>
    </xf>
    <xf numFmtId="0" fontId="9" fillId="0" borderId="10" xfId="8" applyFont="1" applyFill="1" applyBorder="1" applyAlignment="1">
      <alignment horizontal="right" wrapText="1"/>
    </xf>
    <xf numFmtId="0" fontId="9" fillId="0" borderId="7" xfId="8" applyFont="1" applyFill="1" applyBorder="1" applyAlignment="1">
      <alignment horizontal="right" wrapText="1"/>
    </xf>
    <xf numFmtId="0" fontId="9" fillId="0" borderId="7" xfId="8" applyFont="1" applyFill="1" applyBorder="1" applyAlignment="1">
      <alignment horizontal="left" wrapText="1"/>
    </xf>
    <xf numFmtId="0" fontId="9" fillId="0" borderId="10" xfId="8" applyFont="1" applyFill="1" applyBorder="1" applyAlignment="1">
      <alignment wrapText="1"/>
    </xf>
    <xf numFmtId="4" fontId="14" fillId="0" borderId="0" xfId="8" applyNumberFormat="1" applyFont="1" applyFill="1"/>
    <xf numFmtId="0" fontId="12" fillId="0" borderId="0" xfId="8" applyFont="1" applyFill="1"/>
    <xf numFmtId="0" fontId="16" fillId="0" borderId="1" xfId="8" applyFont="1" applyFill="1" applyBorder="1"/>
    <xf numFmtId="0" fontId="17" fillId="0" borderId="4" xfId="8" applyFont="1" applyFill="1" applyBorder="1" applyAlignment="1">
      <alignment horizontal="right" vertical="center"/>
    </xf>
    <xf numFmtId="0" fontId="17" fillId="0" borderId="4" xfId="8" applyFont="1" applyFill="1" applyBorder="1" applyAlignment="1">
      <alignment vertical="center"/>
    </xf>
    <xf numFmtId="0" fontId="17" fillId="0" borderId="6" xfId="8" applyFont="1" applyFill="1" applyBorder="1" applyAlignment="1">
      <alignment horizontal="right" vertical="center" wrapText="1"/>
    </xf>
    <xf numFmtId="0" fontId="17" fillId="0" borderId="6" xfId="8" applyFont="1" applyFill="1" applyBorder="1" applyAlignment="1">
      <alignment vertical="center" wrapText="1"/>
    </xf>
    <xf numFmtId="0" fontId="9" fillId="0" borderId="1" xfId="8" applyFont="1" applyFill="1" applyBorder="1" applyAlignment="1">
      <alignment wrapText="1"/>
    </xf>
    <xf numFmtId="1" fontId="18" fillId="0" borderId="2" xfId="8" applyNumberFormat="1" applyFont="1" applyFill="1" applyBorder="1" applyAlignment="1">
      <alignment horizontal="right" vertical="center"/>
    </xf>
    <xf numFmtId="1" fontId="18" fillId="0" borderId="2" xfId="8" applyNumberFormat="1" applyFont="1" applyFill="1" applyBorder="1" applyAlignment="1">
      <alignment horizontal="left" vertical="center"/>
    </xf>
    <xf numFmtId="49" fontId="16" fillId="0" borderId="8" xfId="8" applyNumberFormat="1" applyFont="1" applyFill="1" applyBorder="1" applyAlignment="1">
      <alignment horizontal="right" vertical="center" wrapText="1"/>
    </xf>
    <xf numFmtId="49" fontId="16" fillId="0" borderId="8" xfId="8" applyNumberFormat="1" applyFont="1" applyFill="1" applyBorder="1" applyAlignment="1">
      <alignment horizontal="left" vertical="center" wrapText="1"/>
    </xf>
    <xf numFmtId="49" fontId="9" fillId="0" borderId="6" xfId="8" applyNumberFormat="1" applyFont="1" applyFill="1" applyBorder="1" applyAlignment="1">
      <alignment horizontal="right" vertical="center" wrapText="1"/>
    </xf>
    <xf numFmtId="49" fontId="9" fillId="0" borderId="6" xfId="8" applyNumberFormat="1" applyFont="1" applyFill="1" applyBorder="1" applyAlignment="1">
      <alignment horizontal="left" vertical="center" wrapText="1"/>
    </xf>
    <xf numFmtId="1" fontId="18" fillId="0" borderId="11" xfId="8" applyNumberFormat="1" applyFont="1" applyFill="1" applyBorder="1" applyAlignment="1">
      <alignment horizontal="right" vertical="center"/>
    </xf>
    <xf numFmtId="1" fontId="18" fillId="0" borderId="11" xfId="8" applyNumberFormat="1" applyFont="1" applyFill="1" applyBorder="1" applyAlignment="1">
      <alignment horizontal="left" vertical="center"/>
    </xf>
    <xf numFmtId="165" fontId="18" fillId="0" borderId="12" xfId="8" applyNumberFormat="1" applyFont="1" applyFill="1" applyBorder="1" applyAlignment="1">
      <alignment horizontal="right" vertical="center"/>
    </xf>
    <xf numFmtId="166" fontId="1" fillId="0" borderId="0" xfId="8" applyNumberFormat="1" applyFill="1"/>
    <xf numFmtId="0" fontId="12" fillId="0" borderId="0" xfId="8" applyFont="1" applyFill="1" applyAlignment="1">
      <alignment horizontal="right"/>
    </xf>
    <xf numFmtId="0" fontId="15" fillId="0" borderId="0" xfId="8" applyFont="1" applyFill="1"/>
    <xf numFmtId="166" fontId="19" fillId="0" borderId="0" xfId="8" applyNumberFormat="1" applyFont="1" applyFill="1"/>
    <xf numFmtId="166" fontId="12" fillId="0" borderId="0" xfId="8" applyNumberFormat="1" applyFont="1" applyFill="1"/>
    <xf numFmtId="165" fontId="18" fillId="0" borderId="3" xfId="8" applyNumberFormat="1" applyFont="1" applyFill="1" applyBorder="1" applyAlignment="1">
      <alignment horizontal="right" vertical="center"/>
    </xf>
    <xf numFmtId="1" fontId="18" fillId="0" borderId="3" xfId="8" applyNumberFormat="1" applyFont="1" applyFill="1" applyBorder="1" applyAlignment="1">
      <alignment horizontal="left" vertical="center"/>
    </xf>
    <xf numFmtId="165" fontId="8" fillId="0" borderId="5" xfId="8" applyNumberFormat="1" applyFont="1" applyFill="1" applyBorder="1" applyAlignment="1">
      <alignment horizontal="right" vertical="center"/>
    </xf>
    <xf numFmtId="165" fontId="8" fillId="0" borderId="3" xfId="8" applyNumberFormat="1" applyFont="1" applyFill="1" applyBorder="1" applyAlignment="1">
      <alignment horizontal="right" vertical="center"/>
    </xf>
    <xf numFmtId="165" fontId="9" fillId="0" borderId="14" xfId="8" applyNumberFormat="1" applyFont="1" applyFill="1" applyBorder="1" applyAlignment="1">
      <alignment horizontal="right" vertical="center"/>
    </xf>
    <xf numFmtId="165" fontId="9" fillId="0" borderId="13" xfId="8" applyNumberFormat="1" applyFont="1" applyFill="1" applyBorder="1" applyAlignment="1">
      <alignment horizontal="right" vertical="center"/>
    </xf>
    <xf numFmtId="1" fontId="18" fillId="0" borderId="0" xfId="8" applyNumberFormat="1" applyFont="1" applyFill="1" applyBorder="1" applyAlignment="1">
      <alignment horizontal="left" vertical="top"/>
    </xf>
    <xf numFmtId="1" fontId="11" fillId="0" borderId="0" xfId="8" applyNumberFormat="1" applyFont="1" applyFill="1" applyBorder="1" applyAlignment="1">
      <alignment horizontal="left" vertical="top"/>
    </xf>
    <xf numFmtId="166" fontId="1" fillId="0" borderId="0" xfId="8" applyNumberFormat="1" applyFont="1" applyFill="1"/>
    <xf numFmtId="4" fontId="1" fillId="0" borderId="0" xfId="8" applyNumberFormat="1" applyFill="1"/>
    <xf numFmtId="0" fontId="15" fillId="0" borderId="11" xfId="8" applyFont="1" applyFill="1" applyBorder="1" applyAlignment="1">
      <alignment horizontal="center"/>
    </xf>
    <xf numFmtId="0" fontId="10" fillId="0" borderId="15" xfId="8" applyFont="1" applyFill="1" applyBorder="1" applyAlignment="1">
      <alignment horizontal="center" vertical="center" wrapText="1"/>
    </xf>
    <xf numFmtId="0" fontId="15" fillId="0" borderId="12" xfId="8" applyFont="1" applyFill="1" applyBorder="1" applyAlignment="1">
      <alignment horizontal="center"/>
    </xf>
    <xf numFmtId="0" fontId="10" fillId="0" borderId="0" xfId="8" applyFont="1" applyFill="1" applyBorder="1" applyAlignment="1">
      <alignment horizontal="center" vertical="center" wrapText="1"/>
    </xf>
    <xf numFmtId="165" fontId="16" fillId="0" borderId="16" xfId="8" applyNumberFormat="1" applyFont="1" applyFill="1" applyBorder="1" applyAlignment="1">
      <alignment horizontal="right" vertical="center"/>
    </xf>
    <xf numFmtId="0" fontId="15" fillId="0" borderId="2" xfId="8" applyFont="1" applyFill="1" applyBorder="1" applyAlignment="1">
      <alignment horizontal="center"/>
    </xf>
    <xf numFmtId="0" fontId="15" fillId="0" borderId="5" xfId="8" applyFont="1" applyFill="1" applyBorder="1" applyAlignment="1">
      <alignment horizontal="center"/>
    </xf>
    <xf numFmtId="0" fontId="10" fillId="0" borderId="3" xfId="8" applyFont="1" applyFill="1" applyBorder="1" applyAlignment="1">
      <alignment horizontal="center" vertical="center" wrapText="1"/>
    </xf>
  </cellXfs>
  <cellStyles count="13">
    <cellStyle name="čárky 2" xfId="7" xr:uid="{00000000-0005-0000-0000-000000000000}"/>
    <cellStyle name="Normální" xfId="0" builtinId="0"/>
    <cellStyle name="normální 2" xfId="1" xr:uid="{00000000-0005-0000-0000-000003000000}"/>
    <cellStyle name="normální 2 2" xfId="12" xr:uid="{00000000-0005-0000-0000-000004000000}"/>
    <cellStyle name="normální 3" xfId="2" xr:uid="{00000000-0005-0000-0000-000005000000}"/>
    <cellStyle name="normální 4" xfId="3" xr:uid="{00000000-0005-0000-0000-000006000000}"/>
    <cellStyle name="normální 4 2" xfId="4" xr:uid="{00000000-0005-0000-0000-000007000000}"/>
    <cellStyle name="normální 4 3" xfId="5" xr:uid="{00000000-0005-0000-0000-000008000000}"/>
    <cellStyle name="normální 4 4" xfId="10" xr:uid="{00000000-0005-0000-0000-000009000000}"/>
    <cellStyle name="normální 4 5" xfId="9" xr:uid="{00000000-0005-0000-0000-00000A000000}"/>
    <cellStyle name="normální 5" xfId="6" xr:uid="{00000000-0005-0000-0000-00000B000000}"/>
    <cellStyle name="normální 6" xfId="11" xr:uid="{00000000-0005-0000-0000-00000C000000}"/>
    <cellStyle name="normální 7" xfId="8" xr:uid="{00000000-0005-0000-0000-00000D000000}"/>
  </cellStyles>
  <dxfs count="9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</dxfs>
  <tableStyles count="0" defaultTableStyle="TableStyleMedium9" defaultPivotStyle="PivotStyleLight16"/>
  <colors>
    <mruColors>
      <color rgb="FFFFFFCC"/>
      <color rgb="FF00FF00"/>
      <color rgb="FFFF3300"/>
      <color rgb="FF9900FF"/>
      <color rgb="FF857B51"/>
      <color rgb="FFA0C8C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21"/>
  <sheetViews>
    <sheetView tabSelected="1" zoomScaleNormal="100" workbookViewId="0">
      <pane ySplit="3" topLeftCell="A46" activePane="bottomLeft" state="frozenSplit"/>
      <selection pane="bottomLeft" activeCell="C1" sqref="C1"/>
    </sheetView>
  </sheetViews>
  <sheetFormatPr defaultColWidth="9.140625" defaultRowHeight="15" x14ac:dyDescent="0.25"/>
  <cols>
    <col min="1" max="1" width="10.7109375" style="1" bestFit="1" customWidth="1"/>
    <col min="2" max="2" width="87.28515625" style="1" customWidth="1"/>
    <col min="3" max="3" width="19.42578125" style="1" bestFit="1" customWidth="1"/>
    <col min="4" max="4" width="3.42578125" style="1" customWidth="1"/>
    <col min="5" max="5" width="15.7109375" style="1" bestFit="1" customWidth="1"/>
    <col min="6" max="6" width="11.140625" style="1" bestFit="1" customWidth="1"/>
    <col min="7" max="16384" width="9.140625" style="1"/>
  </cols>
  <sheetData>
    <row r="1" spans="1:3" ht="18.75" x14ac:dyDescent="0.3">
      <c r="B1" s="4"/>
      <c r="C1" s="3" t="s">
        <v>143</v>
      </c>
    </row>
    <row r="2" spans="1:3" ht="15.75" thickBot="1" x14ac:dyDescent="0.3"/>
    <row r="3" spans="1:3" ht="42" customHeight="1" thickBot="1" x14ac:dyDescent="0.3">
      <c r="A3" s="62" t="s">
        <v>63</v>
      </c>
      <c r="B3" s="63" t="s">
        <v>88</v>
      </c>
      <c r="C3" s="64" t="s">
        <v>112</v>
      </c>
    </row>
    <row r="4" spans="1:3" ht="42.75" customHeight="1" thickBot="1" x14ac:dyDescent="0.3">
      <c r="A4" s="67"/>
      <c r="B4" s="69" t="s">
        <v>134</v>
      </c>
      <c r="C4" s="68"/>
    </row>
    <row r="5" spans="1:3" ht="15.75" customHeight="1" x14ac:dyDescent="0.25">
      <c r="A5" s="11">
        <v>75121841</v>
      </c>
      <c r="B5" s="12" t="s">
        <v>0</v>
      </c>
      <c r="C5" s="13">
        <v>207003</v>
      </c>
    </row>
    <row r="6" spans="1:3" ht="15.75" customHeight="1" x14ac:dyDescent="0.25">
      <c r="A6" s="5">
        <v>62537628</v>
      </c>
      <c r="B6" s="6" t="s">
        <v>1</v>
      </c>
      <c r="C6" s="7">
        <v>154780</v>
      </c>
    </row>
    <row r="7" spans="1:3" ht="15.75" customHeight="1" x14ac:dyDescent="0.25">
      <c r="A7" s="5">
        <v>62537741</v>
      </c>
      <c r="B7" s="6" t="s">
        <v>2</v>
      </c>
      <c r="C7" s="7">
        <v>101850</v>
      </c>
    </row>
    <row r="8" spans="1:3" ht="15.75" customHeight="1" x14ac:dyDescent="0.25">
      <c r="A8" s="5">
        <v>60077077</v>
      </c>
      <c r="B8" s="6" t="s">
        <v>3</v>
      </c>
      <c r="C8" s="7">
        <v>124654</v>
      </c>
    </row>
    <row r="9" spans="1:3" ht="15.75" customHeight="1" x14ac:dyDescent="0.25">
      <c r="A9" s="5">
        <v>60077069</v>
      </c>
      <c r="B9" s="6" t="s">
        <v>4</v>
      </c>
      <c r="C9" s="7">
        <v>74351</v>
      </c>
    </row>
    <row r="10" spans="1:3" ht="15.75" customHeight="1" x14ac:dyDescent="0.25">
      <c r="A10" s="5">
        <v>70877611</v>
      </c>
      <c r="B10" s="6" t="s">
        <v>5</v>
      </c>
      <c r="C10" s="7">
        <v>141232</v>
      </c>
    </row>
    <row r="11" spans="1:3" ht="15.75" customHeight="1" x14ac:dyDescent="0.25">
      <c r="A11" s="5">
        <v>75001152</v>
      </c>
      <c r="B11" s="6" t="s">
        <v>6</v>
      </c>
      <c r="C11" s="7">
        <v>81480</v>
      </c>
    </row>
    <row r="12" spans="1:3" ht="15.75" customHeight="1" x14ac:dyDescent="0.25">
      <c r="A12" s="5">
        <v>7163495</v>
      </c>
      <c r="B12" s="6" t="s">
        <v>115</v>
      </c>
      <c r="C12" s="7">
        <v>28139</v>
      </c>
    </row>
    <row r="13" spans="1:3" ht="15.75" customHeight="1" x14ac:dyDescent="0.25">
      <c r="A13" s="5">
        <v>62537385</v>
      </c>
      <c r="B13" s="6" t="s">
        <v>25</v>
      </c>
      <c r="C13" s="7">
        <v>1500</v>
      </c>
    </row>
    <row r="14" spans="1:3" ht="15.75" customHeight="1" x14ac:dyDescent="0.25">
      <c r="A14" s="5">
        <v>70946680</v>
      </c>
      <c r="B14" s="6" t="s">
        <v>30</v>
      </c>
      <c r="C14" s="7">
        <v>80969</v>
      </c>
    </row>
    <row r="15" spans="1:3" ht="15.75" customHeight="1" x14ac:dyDescent="0.25">
      <c r="A15" s="5">
        <v>72533374</v>
      </c>
      <c r="B15" s="6" t="s">
        <v>31</v>
      </c>
      <c r="C15" s="7">
        <v>93702</v>
      </c>
    </row>
    <row r="16" spans="1:3" ht="15.75" customHeight="1" x14ac:dyDescent="0.25">
      <c r="A16" s="8">
        <v>70922616</v>
      </c>
      <c r="B16" s="9" t="s">
        <v>42</v>
      </c>
      <c r="C16" s="7">
        <v>80122</v>
      </c>
    </row>
    <row r="17" spans="1:5" ht="15.75" customHeight="1" x14ac:dyDescent="0.25">
      <c r="A17" s="8">
        <v>70985103</v>
      </c>
      <c r="B17" s="9" t="s">
        <v>116</v>
      </c>
      <c r="C17" s="7">
        <v>81480</v>
      </c>
    </row>
    <row r="18" spans="1:5" ht="15.75" customHeight="1" x14ac:dyDescent="0.25">
      <c r="A18" s="8">
        <v>71006044</v>
      </c>
      <c r="B18" s="9" t="s">
        <v>117</v>
      </c>
      <c r="C18" s="7">
        <v>-16942</v>
      </c>
    </row>
    <row r="19" spans="1:5" ht="15.75" customHeight="1" x14ac:dyDescent="0.25">
      <c r="A19" s="8">
        <v>75001004</v>
      </c>
      <c r="B19" s="9" t="s">
        <v>118</v>
      </c>
      <c r="C19" s="7">
        <v>47699</v>
      </c>
    </row>
    <row r="20" spans="1:5" ht="15.75" customHeight="1" x14ac:dyDescent="0.25">
      <c r="A20" s="17">
        <v>70989966</v>
      </c>
      <c r="B20" s="32" t="s">
        <v>53</v>
      </c>
      <c r="C20" s="7">
        <v>74690</v>
      </c>
    </row>
    <row r="21" spans="1:5" ht="15.75" customHeight="1" x14ac:dyDescent="0.25">
      <c r="A21" s="33">
        <v>70988463</v>
      </c>
      <c r="B21" s="34" t="s">
        <v>36</v>
      </c>
      <c r="C21" s="7">
        <v>122220</v>
      </c>
    </row>
    <row r="22" spans="1:5" ht="15.75" customHeight="1" x14ac:dyDescent="0.25">
      <c r="A22" s="10">
        <v>75000792</v>
      </c>
      <c r="B22" s="14" t="s">
        <v>114</v>
      </c>
      <c r="C22" s="7">
        <v>172943</v>
      </c>
    </row>
    <row r="23" spans="1:5" ht="15.75" customHeight="1" x14ac:dyDescent="0.25">
      <c r="A23" s="35">
        <v>63289971</v>
      </c>
      <c r="B23" s="36" t="s">
        <v>17</v>
      </c>
      <c r="C23" s="7">
        <v>40740</v>
      </c>
    </row>
    <row r="24" spans="1:5" ht="15.75" customHeight="1" x14ac:dyDescent="0.25">
      <c r="A24" s="5" t="s">
        <v>64</v>
      </c>
      <c r="B24" s="6" t="s">
        <v>78</v>
      </c>
      <c r="C24" s="7">
        <v>31234</v>
      </c>
    </row>
    <row r="25" spans="1:5" ht="15.75" customHeight="1" thickBot="1" x14ac:dyDescent="0.3">
      <c r="A25" s="16">
        <v>70934355</v>
      </c>
      <c r="B25" s="37" t="s">
        <v>22</v>
      </c>
      <c r="C25" s="7">
        <v>47503</v>
      </c>
    </row>
    <row r="26" spans="1:5" ht="15.75" customHeight="1" thickBot="1" x14ac:dyDescent="0.3">
      <c r="A26" s="38"/>
      <c r="B26" s="39" t="s">
        <v>93</v>
      </c>
      <c r="C26" s="52">
        <f>SUM(C5:C25)</f>
        <v>1771349</v>
      </c>
      <c r="E26" s="2"/>
    </row>
    <row r="27" spans="1:5" ht="15.75" customHeight="1" x14ac:dyDescent="0.25">
      <c r="A27" s="40">
        <v>60077417</v>
      </c>
      <c r="B27" s="41" t="s">
        <v>7</v>
      </c>
      <c r="C27" s="13">
        <v>30919</v>
      </c>
    </row>
    <row r="28" spans="1:5" ht="15.75" customHeight="1" x14ac:dyDescent="0.25">
      <c r="A28" s="15" t="s">
        <v>98</v>
      </c>
      <c r="B28" s="14" t="s">
        <v>8</v>
      </c>
      <c r="C28" s="13">
        <v>2250</v>
      </c>
    </row>
    <row r="29" spans="1:5" ht="15.75" customHeight="1" x14ac:dyDescent="0.25">
      <c r="A29" s="15" t="s">
        <v>99</v>
      </c>
      <c r="B29" s="14" t="s">
        <v>9</v>
      </c>
      <c r="C29" s="13">
        <v>1250</v>
      </c>
    </row>
    <row r="30" spans="1:5" ht="15.75" customHeight="1" x14ac:dyDescent="0.25">
      <c r="A30" s="15" t="s">
        <v>100</v>
      </c>
      <c r="B30" s="14" t="s">
        <v>97</v>
      </c>
      <c r="C30" s="13">
        <v>258766</v>
      </c>
    </row>
    <row r="31" spans="1:5" ht="15.75" customHeight="1" x14ac:dyDescent="0.25">
      <c r="A31" s="15" t="s">
        <v>111</v>
      </c>
      <c r="B31" s="14" t="s">
        <v>121</v>
      </c>
      <c r="C31" s="13">
        <v>345885</v>
      </c>
    </row>
    <row r="32" spans="1:5" ht="15.75" customHeight="1" x14ac:dyDescent="0.25">
      <c r="A32" s="15">
        <v>60077093</v>
      </c>
      <c r="B32" s="14" t="s">
        <v>10</v>
      </c>
      <c r="C32" s="13">
        <v>70550</v>
      </c>
    </row>
    <row r="33" spans="1:3" ht="15.75" customHeight="1" x14ac:dyDescent="0.25">
      <c r="A33" s="15">
        <v>62537661</v>
      </c>
      <c r="B33" s="14" t="s">
        <v>11</v>
      </c>
      <c r="C33" s="13">
        <v>152410</v>
      </c>
    </row>
    <row r="34" spans="1:3" ht="15.75" customHeight="1" x14ac:dyDescent="0.25">
      <c r="A34" s="15" t="s">
        <v>101</v>
      </c>
      <c r="B34" s="14" t="s">
        <v>12</v>
      </c>
      <c r="C34" s="13">
        <v>87264</v>
      </c>
    </row>
    <row r="35" spans="1:3" ht="15.75" customHeight="1" x14ac:dyDescent="0.25">
      <c r="A35" s="15">
        <v>75000199</v>
      </c>
      <c r="B35" s="14" t="s">
        <v>13</v>
      </c>
      <c r="C35" s="13">
        <v>-479374</v>
      </c>
    </row>
    <row r="36" spans="1:3" ht="15.75" customHeight="1" x14ac:dyDescent="0.25">
      <c r="A36" s="15">
        <v>62537547</v>
      </c>
      <c r="B36" s="14" t="s">
        <v>14</v>
      </c>
      <c r="C36" s="13">
        <v>2500</v>
      </c>
    </row>
    <row r="37" spans="1:3" ht="15.75" customHeight="1" x14ac:dyDescent="0.25">
      <c r="A37" s="15" t="s">
        <v>102</v>
      </c>
      <c r="B37" s="14" t="s">
        <v>15</v>
      </c>
      <c r="C37" s="13">
        <v>1250</v>
      </c>
    </row>
    <row r="38" spans="1:3" ht="15.75" customHeight="1" x14ac:dyDescent="0.25">
      <c r="A38" s="15">
        <v>70986223</v>
      </c>
      <c r="B38" s="14" t="s">
        <v>27</v>
      </c>
      <c r="C38" s="13">
        <v>114539</v>
      </c>
    </row>
    <row r="39" spans="1:3" ht="15.75" customHeight="1" x14ac:dyDescent="0.25">
      <c r="A39" s="15">
        <v>75001365</v>
      </c>
      <c r="B39" s="14" t="s">
        <v>28</v>
      </c>
      <c r="C39" s="13">
        <v>-41066</v>
      </c>
    </row>
    <row r="40" spans="1:3" ht="15.75" customHeight="1" x14ac:dyDescent="0.25">
      <c r="A40" s="15">
        <v>60076909</v>
      </c>
      <c r="B40" s="14" t="s">
        <v>137</v>
      </c>
      <c r="C40" s="13">
        <v>91722</v>
      </c>
    </row>
    <row r="41" spans="1:3" ht="15.75" customHeight="1" x14ac:dyDescent="0.25">
      <c r="A41" s="15" t="s">
        <v>103</v>
      </c>
      <c r="B41" s="14" t="s">
        <v>32</v>
      </c>
      <c r="C41" s="13">
        <v>58170</v>
      </c>
    </row>
    <row r="42" spans="1:3" ht="15.75" customHeight="1" x14ac:dyDescent="0.25">
      <c r="A42" s="15" t="s">
        <v>104</v>
      </c>
      <c r="B42" s="14" t="s">
        <v>33</v>
      </c>
      <c r="C42" s="13">
        <v>5500</v>
      </c>
    </row>
    <row r="43" spans="1:3" ht="15.75" customHeight="1" x14ac:dyDescent="0.25">
      <c r="A43" s="15" t="s">
        <v>105</v>
      </c>
      <c r="B43" s="14" t="s">
        <v>34</v>
      </c>
      <c r="C43" s="13">
        <v>320024</v>
      </c>
    </row>
    <row r="44" spans="1:3" ht="15.75" customHeight="1" x14ac:dyDescent="0.25">
      <c r="A44" s="15" t="s">
        <v>106</v>
      </c>
      <c r="B44" s="14" t="s">
        <v>122</v>
      </c>
      <c r="C44" s="13">
        <v>-538042</v>
      </c>
    </row>
    <row r="45" spans="1:3" ht="15.75" customHeight="1" x14ac:dyDescent="0.25">
      <c r="A45" s="15" t="s">
        <v>107</v>
      </c>
      <c r="B45" s="14" t="s">
        <v>123</v>
      </c>
      <c r="C45" s="13">
        <v>71974</v>
      </c>
    </row>
    <row r="46" spans="1:3" ht="15.75" customHeight="1" x14ac:dyDescent="0.25">
      <c r="A46" s="15" t="s">
        <v>108</v>
      </c>
      <c r="B46" s="14" t="s">
        <v>124</v>
      </c>
      <c r="C46" s="13">
        <v>1000</v>
      </c>
    </row>
    <row r="47" spans="1:3" ht="15.75" customHeight="1" x14ac:dyDescent="0.25">
      <c r="A47" s="15" t="s">
        <v>109</v>
      </c>
      <c r="B47" s="14" t="s">
        <v>125</v>
      </c>
      <c r="C47" s="13">
        <v>-307453</v>
      </c>
    </row>
    <row r="48" spans="1:3" ht="15.75" customHeight="1" x14ac:dyDescent="0.25">
      <c r="A48" s="15">
        <v>70986533</v>
      </c>
      <c r="B48" s="14" t="s">
        <v>126</v>
      </c>
      <c r="C48" s="13">
        <v>68462</v>
      </c>
    </row>
    <row r="49" spans="1:3" ht="15.75" customHeight="1" x14ac:dyDescent="0.25">
      <c r="A49" s="15">
        <v>70981931</v>
      </c>
      <c r="B49" s="14" t="s">
        <v>43</v>
      </c>
      <c r="C49" s="13">
        <v>66732</v>
      </c>
    </row>
    <row r="50" spans="1:3" ht="15.75" customHeight="1" x14ac:dyDescent="0.25">
      <c r="A50" s="15">
        <v>70878706</v>
      </c>
      <c r="B50" s="14" t="s">
        <v>44</v>
      </c>
      <c r="C50" s="13">
        <v>20533</v>
      </c>
    </row>
    <row r="51" spans="1:3" ht="15.75" customHeight="1" x14ac:dyDescent="0.25">
      <c r="A51" s="15">
        <v>70981949</v>
      </c>
      <c r="B51" s="14" t="s">
        <v>45</v>
      </c>
      <c r="C51" s="13">
        <v>2000</v>
      </c>
    </row>
    <row r="52" spans="1:3" ht="15.75" customHeight="1" x14ac:dyDescent="0.25">
      <c r="A52" s="15">
        <v>70981957</v>
      </c>
      <c r="B52" s="14" t="s">
        <v>127</v>
      </c>
      <c r="C52" s="13">
        <v>500</v>
      </c>
    </row>
    <row r="53" spans="1:3" ht="15.75" customHeight="1" x14ac:dyDescent="0.25">
      <c r="A53" s="15">
        <v>70878714</v>
      </c>
      <c r="B53" s="14" t="s">
        <v>77</v>
      </c>
      <c r="C53" s="13">
        <v>-153727</v>
      </c>
    </row>
    <row r="54" spans="1:3" ht="15.75" customHeight="1" x14ac:dyDescent="0.25">
      <c r="A54" s="15">
        <v>70984514</v>
      </c>
      <c r="B54" s="14" t="s">
        <v>128</v>
      </c>
      <c r="C54" s="13">
        <v>1000</v>
      </c>
    </row>
    <row r="55" spans="1:3" ht="15.75" customHeight="1" x14ac:dyDescent="0.25">
      <c r="A55" s="15">
        <v>70988331</v>
      </c>
      <c r="B55" s="14" t="s">
        <v>119</v>
      </c>
      <c r="C55" s="13">
        <v>-16599</v>
      </c>
    </row>
    <row r="56" spans="1:3" ht="15.75" customHeight="1" x14ac:dyDescent="0.25">
      <c r="A56" s="15">
        <v>60818263</v>
      </c>
      <c r="B56" s="14" t="s">
        <v>120</v>
      </c>
      <c r="C56" s="13">
        <v>236951</v>
      </c>
    </row>
    <row r="57" spans="1:3" ht="15.75" customHeight="1" x14ac:dyDescent="0.25">
      <c r="A57" s="15">
        <v>60816872</v>
      </c>
      <c r="B57" s="14" t="s">
        <v>46</v>
      </c>
      <c r="C57" s="13">
        <v>345885</v>
      </c>
    </row>
    <row r="58" spans="1:3" ht="15.75" customHeight="1" x14ac:dyDescent="0.25">
      <c r="A58" s="15">
        <v>70999376</v>
      </c>
      <c r="B58" s="14" t="s">
        <v>48</v>
      </c>
      <c r="C58" s="13">
        <v>2500</v>
      </c>
    </row>
    <row r="59" spans="1:3" ht="15.75" customHeight="1" x14ac:dyDescent="0.25">
      <c r="A59" s="15">
        <v>70943842</v>
      </c>
      <c r="B59" s="14" t="s">
        <v>136</v>
      </c>
      <c r="C59" s="13">
        <v>263781</v>
      </c>
    </row>
    <row r="60" spans="1:3" ht="15.75" customHeight="1" x14ac:dyDescent="0.25">
      <c r="A60" s="42">
        <v>70943125</v>
      </c>
      <c r="B60" s="43" t="s">
        <v>49</v>
      </c>
      <c r="C60" s="13">
        <v>-86472</v>
      </c>
    </row>
    <row r="61" spans="1:3" ht="15.75" customHeight="1" x14ac:dyDescent="0.25">
      <c r="A61" s="15">
        <v>70890889</v>
      </c>
      <c r="B61" s="14" t="s">
        <v>50</v>
      </c>
      <c r="C61" s="13">
        <v>20533</v>
      </c>
    </row>
    <row r="62" spans="1:3" ht="15.75" customHeight="1" x14ac:dyDescent="0.25">
      <c r="A62" s="15">
        <v>70986851</v>
      </c>
      <c r="B62" s="14" t="s">
        <v>51</v>
      </c>
      <c r="C62" s="13">
        <v>46199</v>
      </c>
    </row>
    <row r="63" spans="1:3" ht="15.75" customHeight="1" x14ac:dyDescent="0.25">
      <c r="A63" s="15">
        <v>71000381</v>
      </c>
      <c r="B63" s="14" t="s">
        <v>52</v>
      </c>
      <c r="C63" s="13">
        <v>-161697</v>
      </c>
    </row>
    <row r="64" spans="1:3" ht="15.75" customHeight="1" x14ac:dyDescent="0.25">
      <c r="A64" s="15">
        <v>60098741</v>
      </c>
      <c r="B64" s="14" t="s">
        <v>138</v>
      </c>
      <c r="C64" s="13">
        <v>138300</v>
      </c>
    </row>
    <row r="65" spans="1:3" ht="15.75" customHeight="1" x14ac:dyDescent="0.25">
      <c r="A65" s="15">
        <v>68543972</v>
      </c>
      <c r="B65" s="14" t="s">
        <v>55</v>
      </c>
      <c r="C65" s="13">
        <v>172943</v>
      </c>
    </row>
    <row r="66" spans="1:3" ht="15.75" customHeight="1" x14ac:dyDescent="0.25">
      <c r="A66" s="15" t="s">
        <v>76</v>
      </c>
      <c r="B66" s="14" t="s">
        <v>56</v>
      </c>
      <c r="C66" s="13">
        <v>416694</v>
      </c>
    </row>
    <row r="67" spans="1:3" ht="15.75" customHeight="1" x14ac:dyDescent="0.25">
      <c r="A67" s="15">
        <v>70932158</v>
      </c>
      <c r="B67" s="14" t="s">
        <v>57</v>
      </c>
      <c r="C67" s="13">
        <v>-307453</v>
      </c>
    </row>
    <row r="68" spans="1:3" ht="15.75" customHeight="1" x14ac:dyDescent="0.25">
      <c r="A68" s="15">
        <v>70932174</v>
      </c>
      <c r="B68" s="14" t="s">
        <v>58</v>
      </c>
      <c r="C68" s="13">
        <v>2500</v>
      </c>
    </row>
    <row r="69" spans="1:3" ht="15.75" customHeight="1" x14ac:dyDescent="0.25">
      <c r="A69" s="15">
        <v>71004041</v>
      </c>
      <c r="B69" s="14" t="s">
        <v>59</v>
      </c>
      <c r="C69" s="13">
        <v>-76864</v>
      </c>
    </row>
    <row r="70" spans="1:3" ht="15.75" customHeight="1" x14ac:dyDescent="0.25">
      <c r="A70" s="15">
        <v>47259132</v>
      </c>
      <c r="B70" s="14" t="s">
        <v>60</v>
      </c>
      <c r="C70" s="13">
        <v>-86472</v>
      </c>
    </row>
    <row r="71" spans="1:3" ht="15.75" customHeight="1" x14ac:dyDescent="0.25">
      <c r="A71" s="15">
        <v>47259477</v>
      </c>
      <c r="B71" s="14" t="s">
        <v>61</v>
      </c>
      <c r="C71" s="13">
        <v>86472</v>
      </c>
    </row>
    <row r="72" spans="1:3" ht="15.75" customHeight="1" x14ac:dyDescent="0.25">
      <c r="A72" s="15">
        <v>70940185</v>
      </c>
      <c r="B72" s="14" t="s">
        <v>37</v>
      </c>
      <c r="C72" s="13">
        <v>142357</v>
      </c>
    </row>
    <row r="73" spans="1:3" ht="15.75" customHeight="1" x14ac:dyDescent="0.25">
      <c r="A73" s="15">
        <v>70659265</v>
      </c>
      <c r="B73" s="14" t="s">
        <v>38</v>
      </c>
      <c r="C73" s="13">
        <v>121100</v>
      </c>
    </row>
    <row r="74" spans="1:3" ht="15.75" customHeight="1" x14ac:dyDescent="0.25">
      <c r="A74" s="15">
        <v>47255897</v>
      </c>
      <c r="B74" s="14" t="s">
        <v>39</v>
      </c>
      <c r="C74" s="13">
        <v>-18099</v>
      </c>
    </row>
    <row r="75" spans="1:3" ht="15.75" customHeight="1" x14ac:dyDescent="0.25">
      <c r="A75" s="15">
        <v>47255838</v>
      </c>
      <c r="B75" s="14" t="s">
        <v>40</v>
      </c>
      <c r="C75" s="13">
        <v>74375</v>
      </c>
    </row>
    <row r="76" spans="1:3" ht="15.75" customHeight="1" x14ac:dyDescent="0.25">
      <c r="A76" s="15">
        <v>70932549</v>
      </c>
      <c r="B76" s="14" t="s">
        <v>41</v>
      </c>
      <c r="C76" s="13">
        <v>23099</v>
      </c>
    </row>
    <row r="77" spans="1:3" ht="15.75" customHeight="1" x14ac:dyDescent="0.25">
      <c r="A77" s="15">
        <v>70872481</v>
      </c>
      <c r="B77" s="14" t="s">
        <v>16</v>
      </c>
      <c r="C77" s="13">
        <v>52294</v>
      </c>
    </row>
    <row r="78" spans="1:3" ht="15.75" customHeight="1" x14ac:dyDescent="0.25">
      <c r="A78" s="15">
        <v>63289938</v>
      </c>
      <c r="B78" s="14" t="s">
        <v>139</v>
      </c>
      <c r="C78" s="13">
        <v>96114</v>
      </c>
    </row>
    <row r="79" spans="1:3" ht="15.75" customHeight="1" x14ac:dyDescent="0.25">
      <c r="A79" s="15">
        <v>70991766</v>
      </c>
      <c r="B79" s="14" t="s">
        <v>90</v>
      </c>
      <c r="C79" s="13">
        <v>2500</v>
      </c>
    </row>
    <row r="80" spans="1:3" ht="15.75" customHeight="1" x14ac:dyDescent="0.25">
      <c r="A80" s="15" t="s">
        <v>66</v>
      </c>
      <c r="B80" s="14" t="s">
        <v>62</v>
      </c>
      <c r="C80" s="13">
        <v>-172943</v>
      </c>
    </row>
    <row r="81" spans="1:6" ht="15.75" customHeight="1" x14ac:dyDescent="0.25">
      <c r="A81" s="15" t="s">
        <v>67</v>
      </c>
      <c r="B81" s="14" t="s">
        <v>18</v>
      </c>
      <c r="C81" s="13">
        <v>20533</v>
      </c>
    </row>
    <row r="82" spans="1:6" ht="15.75" customHeight="1" x14ac:dyDescent="0.25">
      <c r="A82" s="15" t="s">
        <v>70</v>
      </c>
      <c r="B82" s="14" t="s">
        <v>19</v>
      </c>
      <c r="C82" s="13">
        <v>255837</v>
      </c>
    </row>
    <row r="83" spans="1:6" ht="15.75" customHeight="1" x14ac:dyDescent="0.25">
      <c r="A83" s="15">
        <v>70877807</v>
      </c>
      <c r="B83" s="14" t="s">
        <v>96</v>
      </c>
      <c r="C83" s="13">
        <v>500</v>
      </c>
    </row>
    <row r="84" spans="1:6" ht="15.75" customHeight="1" x14ac:dyDescent="0.25">
      <c r="A84" s="15" t="s">
        <v>73</v>
      </c>
      <c r="B84" s="14" t="s">
        <v>21</v>
      </c>
      <c r="C84" s="13">
        <v>1000</v>
      </c>
    </row>
    <row r="85" spans="1:6" ht="15.75" customHeight="1" x14ac:dyDescent="0.25">
      <c r="A85" s="15" t="s">
        <v>74</v>
      </c>
      <c r="B85" s="14" t="s">
        <v>23</v>
      </c>
      <c r="C85" s="13">
        <v>2750</v>
      </c>
    </row>
    <row r="86" spans="1:6" ht="15.75" customHeight="1" thickBot="1" x14ac:dyDescent="0.3">
      <c r="A86" s="15" t="s">
        <v>75</v>
      </c>
      <c r="B86" s="14" t="s">
        <v>24</v>
      </c>
      <c r="C86" s="13">
        <v>-369053</v>
      </c>
    </row>
    <row r="87" spans="1:6" ht="15.75" customHeight="1" thickBot="1" x14ac:dyDescent="0.3">
      <c r="A87" s="44"/>
      <c r="B87" s="45" t="s">
        <v>79</v>
      </c>
      <c r="C87" s="46">
        <f>SUM(C27:C86)</f>
        <v>1485103</v>
      </c>
      <c r="E87" s="2"/>
    </row>
    <row r="88" spans="1:6" ht="15.75" customHeight="1" x14ac:dyDescent="0.25">
      <c r="A88" s="15">
        <v>70983232</v>
      </c>
      <c r="B88" s="14" t="s">
        <v>26</v>
      </c>
      <c r="C88" s="7">
        <v>35862</v>
      </c>
      <c r="F88" s="47"/>
    </row>
    <row r="89" spans="1:6" ht="15.75" customHeight="1" x14ac:dyDescent="0.25">
      <c r="A89" s="15">
        <v>75000458</v>
      </c>
      <c r="B89" s="14" t="s">
        <v>29</v>
      </c>
      <c r="C89" s="7">
        <v>-76864</v>
      </c>
      <c r="F89" s="47"/>
    </row>
    <row r="90" spans="1:6" ht="15.75" customHeight="1" x14ac:dyDescent="0.25">
      <c r="A90" s="15">
        <v>75000628</v>
      </c>
      <c r="B90" s="14" t="s">
        <v>35</v>
      </c>
      <c r="C90" s="7">
        <v>59752</v>
      </c>
      <c r="F90" s="47"/>
    </row>
    <row r="91" spans="1:6" ht="15.75" customHeight="1" x14ac:dyDescent="0.25">
      <c r="A91" s="15">
        <v>70659206</v>
      </c>
      <c r="B91" s="14" t="s">
        <v>129</v>
      </c>
      <c r="C91" s="7">
        <v>74891</v>
      </c>
      <c r="F91" s="47"/>
    </row>
    <row r="92" spans="1:6" ht="15.75" customHeight="1" x14ac:dyDescent="0.25">
      <c r="A92" s="15">
        <v>71006214</v>
      </c>
      <c r="B92" s="14" t="s">
        <v>110</v>
      </c>
      <c r="C92" s="7">
        <v>6000</v>
      </c>
      <c r="F92" s="47"/>
    </row>
    <row r="93" spans="1:6" ht="15.75" customHeight="1" x14ac:dyDescent="0.25">
      <c r="A93" s="15">
        <v>70984328</v>
      </c>
      <c r="B93" s="14" t="s">
        <v>47</v>
      </c>
      <c r="C93" s="7">
        <v>179943</v>
      </c>
      <c r="F93" s="47"/>
    </row>
    <row r="94" spans="1:6" ht="15.75" customHeight="1" x14ac:dyDescent="0.25">
      <c r="A94" s="15">
        <v>70989095</v>
      </c>
      <c r="B94" s="14" t="s">
        <v>54</v>
      </c>
      <c r="C94" s="7">
        <v>159227</v>
      </c>
      <c r="F94" s="47"/>
    </row>
    <row r="95" spans="1:6" ht="15.75" customHeight="1" x14ac:dyDescent="0.25">
      <c r="A95" s="15" t="s">
        <v>65</v>
      </c>
      <c r="B95" s="14" t="s">
        <v>130</v>
      </c>
      <c r="C95" s="7">
        <v>21533</v>
      </c>
      <c r="F95" s="47"/>
    </row>
    <row r="96" spans="1:6" ht="15.75" customHeight="1" x14ac:dyDescent="0.25">
      <c r="A96" s="15" t="s">
        <v>68</v>
      </c>
      <c r="B96" s="14" t="s">
        <v>140</v>
      </c>
      <c r="C96" s="7">
        <v>149380</v>
      </c>
      <c r="F96" s="47"/>
    </row>
    <row r="97" spans="1:6" ht="15.75" customHeight="1" x14ac:dyDescent="0.25">
      <c r="A97" s="15" t="s">
        <v>69</v>
      </c>
      <c r="B97" s="14" t="s">
        <v>141</v>
      </c>
      <c r="C97" s="7">
        <v>-153727</v>
      </c>
      <c r="F97" s="47"/>
    </row>
    <row r="98" spans="1:6" ht="15.75" customHeight="1" x14ac:dyDescent="0.25">
      <c r="A98" s="15" t="s">
        <v>71</v>
      </c>
      <c r="B98" s="14" t="s">
        <v>20</v>
      </c>
      <c r="C98" s="7">
        <v>230590</v>
      </c>
      <c r="F98" s="47"/>
    </row>
    <row r="99" spans="1:6" ht="15.75" customHeight="1" thickBot="1" x14ac:dyDescent="0.3">
      <c r="A99" s="15" t="s">
        <v>72</v>
      </c>
      <c r="B99" s="14" t="s">
        <v>131</v>
      </c>
      <c r="C99" s="7">
        <v>23195</v>
      </c>
      <c r="F99" s="47"/>
    </row>
    <row r="100" spans="1:6" ht="15.75" customHeight="1" thickBot="1" x14ac:dyDescent="0.3">
      <c r="A100" s="44"/>
      <c r="B100" s="45" t="s">
        <v>80</v>
      </c>
      <c r="C100" s="46">
        <f>SUM(C88:C99)</f>
        <v>709782</v>
      </c>
      <c r="E100" s="2"/>
    </row>
    <row r="101" spans="1:6" ht="15.75" customHeight="1" thickBot="1" x14ac:dyDescent="0.3">
      <c r="A101" s="15">
        <v>75000067</v>
      </c>
      <c r="B101" s="14" t="s">
        <v>132</v>
      </c>
      <c r="C101" s="7">
        <v>232207</v>
      </c>
    </row>
    <row r="102" spans="1:6" ht="15.75" customHeight="1" thickBot="1" x14ac:dyDescent="0.3">
      <c r="A102" s="44"/>
      <c r="B102" s="45" t="s">
        <v>95</v>
      </c>
      <c r="C102" s="46">
        <f>C101</f>
        <v>232207</v>
      </c>
      <c r="E102" s="2"/>
    </row>
    <row r="103" spans="1:6" ht="15.75" x14ac:dyDescent="0.25">
      <c r="A103" s="48"/>
      <c r="B103" s="49" t="s">
        <v>113</v>
      </c>
      <c r="C103" s="50">
        <f>C26+C87+C100+C102</f>
        <v>4198441</v>
      </c>
    </row>
    <row r="104" spans="1:6" ht="15.75" x14ac:dyDescent="0.25">
      <c r="A104" s="48"/>
      <c r="B104" s="49"/>
      <c r="C104" s="50"/>
    </row>
    <row r="105" spans="1:6" ht="38.25" thickBot="1" x14ac:dyDescent="0.3">
      <c r="A105" s="48"/>
      <c r="B105" s="65" t="s">
        <v>133</v>
      </c>
      <c r="C105" s="51"/>
    </row>
    <row r="106" spans="1:6" ht="15.75" customHeight="1" thickBot="1" x14ac:dyDescent="0.3">
      <c r="A106" s="18">
        <v>60061812</v>
      </c>
      <c r="B106" s="19" t="s">
        <v>86</v>
      </c>
      <c r="C106" s="66">
        <v>-30800</v>
      </c>
    </row>
    <row r="107" spans="1:6" ht="15.75" customHeight="1" thickBot="1" x14ac:dyDescent="0.3">
      <c r="A107" s="38"/>
      <c r="B107" s="39" t="s">
        <v>81</v>
      </c>
      <c r="C107" s="52">
        <f>C106</f>
        <v>-30800</v>
      </c>
    </row>
    <row r="108" spans="1:6" ht="15.75" customHeight="1" thickBot="1" x14ac:dyDescent="0.3">
      <c r="A108" s="22">
        <v>60869089</v>
      </c>
      <c r="B108" s="23" t="s">
        <v>92</v>
      </c>
      <c r="C108" s="7">
        <v>209554</v>
      </c>
    </row>
    <row r="109" spans="1:6" ht="15.75" customHeight="1" thickBot="1" x14ac:dyDescent="0.3">
      <c r="A109" s="38"/>
      <c r="B109" s="39" t="s">
        <v>89</v>
      </c>
      <c r="C109" s="52">
        <f>C108</f>
        <v>209554</v>
      </c>
    </row>
    <row r="110" spans="1:6" ht="15.75" customHeight="1" thickBot="1" x14ac:dyDescent="0.3">
      <c r="A110" s="24">
        <v>14450917</v>
      </c>
      <c r="B110" s="25" t="s">
        <v>83</v>
      </c>
      <c r="C110" s="13">
        <v>500</v>
      </c>
    </row>
    <row r="111" spans="1:6" ht="15.75" customHeight="1" thickBot="1" x14ac:dyDescent="0.3">
      <c r="A111" s="44"/>
      <c r="B111" s="53" t="s">
        <v>94</v>
      </c>
      <c r="C111" s="54">
        <f>C110</f>
        <v>500</v>
      </c>
      <c r="E111" s="2"/>
    </row>
    <row r="112" spans="1:6" ht="15.75" customHeight="1" thickBot="1" x14ac:dyDescent="0.3">
      <c r="A112" s="26">
        <v>70535779</v>
      </c>
      <c r="B112" s="29" t="s">
        <v>142</v>
      </c>
      <c r="C112" s="57">
        <v>1078677</v>
      </c>
    </row>
    <row r="113" spans="1:5" ht="15.75" customHeight="1" thickBot="1" x14ac:dyDescent="0.3">
      <c r="A113" s="38"/>
      <c r="B113" s="39" t="s">
        <v>91</v>
      </c>
      <c r="C113" s="55">
        <f>C112</f>
        <v>1078677</v>
      </c>
    </row>
    <row r="114" spans="1:5" ht="15.75" customHeight="1" thickBot="1" x14ac:dyDescent="0.3">
      <c r="A114" s="27">
        <v>70840636</v>
      </c>
      <c r="B114" s="28" t="s">
        <v>87</v>
      </c>
      <c r="C114" s="56">
        <v>44873</v>
      </c>
    </row>
    <row r="115" spans="1:5" ht="15.75" customHeight="1" thickBot="1" x14ac:dyDescent="0.3">
      <c r="A115" s="38"/>
      <c r="B115" s="39" t="s">
        <v>82</v>
      </c>
      <c r="C115" s="55">
        <f>C114</f>
        <v>44873</v>
      </c>
    </row>
    <row r="116" spans="1:5" ht="15.75" customHeight="1" x14ac:dyDescent="0.25">
      <c r="A116" s="22">
        <v>75044498</v>
      </c>
      <c r="B116" s="23" t="s">
        <v>84</v>
      </c>
      <c r="C116" s="57">
        <v>801868</v>
      </c>
    </row>
    <row r="117" spans="1:5" ht="15.75" customHeight="1" thickBot="1" x14ac:dyDescent="0.3">
      <c r="A117" s="20">
        <v>60650834</v>
      </c>
      <c r="B117" s="21" t="s">
        <v>85</v>
      </c>
      <c r="C117" s="57">
        <v>244440</v>
      </c>
    </row>
    <row r="118" spans="1:5" ht="15.75" customHeight="1" thickBot="1" x14ac:dyDescent="0.3">
      <c r="A118" s="38"/>
      <c r="B118" s="39" t="s">
        <v>135</v>
      </c>
      <c r="C118" s="55">
        <f>C116+C117</f>
        <v>1046308</v>
      </c>
    </row>
    <row r="119" spans="1:5" ht="15.75" customHeight="1" x14ac:dyDescent="0.25">
      <c r="A119" s="31"/>
      <c r="B119" s="58" t="s">
        <v>113</v>
      </c>
      <c r="C119" s="30">
        <f>C107+C109+C111+C113+C115+C118</f>
        <v>2349112</v>
      </c>
      <c r="E119" s="2"/>
    </row>
    <row r="120" spans="1:5" ht="15.75" customHeight="1" x14ac:dyDescent="0.25">
      <c r="B120" s="59"/>
      <c r="C120" s="60"/>
    </row>
    <row r="121" spans="1:5" x14ac:dyDescent="0.25">
      <c r="C121" s="61"/>
    </row>
  </sheetData>
  <conditionalFormatting sqref="A106:B106 A108:B108 A110:B110 A112:B112 A114:B114 A116:B117">
    <cfRule type="cellIs" dxfId="8" priority="37" stopIfTrue="1" operator="equal">
      <formula>4322</formula>
    </cfRule>
    <cfRule type="cellIs" dxfId="7" priority="38" stopIfTrue="1" operator="equal">
      <formula>3421</formula>
    </cfRule>
    <cfRule type="cellIs" dxfId="6" priority="39" stopIfTrue="1" operator="equal">
      <formula>3131</formula>
    </cfRule>
    <cfRule type="cellIs" dxfId="5" priority="40" stopIfTrue="1" operator="equal">
      <formula>3147</formula>
    </cfRule>
    <cfRule type="cellIs" dxfId="4" priority="41" stopIfTrue="1" operator="equal">
      <formula>3146</formula>
    </cfRule>
    <cfRule type="cellIs" dxfId="3" priority="42" stopIfTrue="1" operator="equal">
      <formula>3142</formula>
    </cfRule>
    <cfRule type="cellIs" dxfId="2" priority="43" stopIfTrue="1" operator="equal">
      <formula>3126</formula>
    </cfRule>
    <cfRule type="cellIs" dxfId="1" priority="44" stopIfTrue="1" operator="equal">
      <formula>3123</formula>
    </cfRule>
    <cfRule type="cellIs" dxfId="0" priority="45" stopIfTrue="1" operator="equal">
      <formula>3122</formula>
    </cfRule>
  </conditionalFormatting>
  <printOptions horizontalCentered="1"/>
  <pageMargins left="0.59055118110236227" right="0" top="0.78740157480314965" bottom="0.78740157480314965" header="0.31496062992125984" footer="0.31496062992125984"/>
  <pageSetup paperSize="9" scale="83" fitToHeight="15" orientation="portrait" r:id="rId1"/>
  <headerFooter>
    <oddFooter>&amp;C&amp;P</oddFooter>
  </headerFooter>
  <rowBreaks count="1" manualBreakCount="1">
    <brk id="10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ADEA3CB494A444E84E9E0622DD1E490" ma:contentTypeVersion="2" ma:contentTypeDescription="Vytvoří nový dokument" ma:contentTypeScope="" ma:versionID="8f645770153079b6a0481269f0f8c2aa">
  <xsd:schema xmlns:xsd="http://www.w3.org/2001/XMLSchema" xmlns:xs="http://www.w3.org/2001/XMLSchema" xmlns:p="http://schemas.microsoft.com/office/2006/metadata/properties" xmlns:ns3="6a10439e-1b3c-465c-8964-eff219d48a14" targetNamespace="http://schemas.microsoft.com/office/2006/metadata/properties" ma:root="true" ma:fieldsID="8275bd53d731b5236264c4459e544d18" ns3:_="">
    <xsd:import namespace="6a10439e-1b3c-465c-8964-eff219d48a1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10439e-1b3c-465c-8964-eff219d48a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BA88DB-3EF0-4544-8827-4134D775E0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CFAF99-180F-45A3-91C2-74F0A8D2F35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FE064C5-6B35-4033-9527-5E05FF4DCC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10439e-1b3c-465c-8964-eff219d48a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</vt:lpstr>
    </vt:vector>
  </TitlesOfParts>
  <Company>KUJC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billichova</dc:creator>
  <cp:lastModifiedBy>Lomský Radek</cp:lastModifiedBy>
  <cp:lastPrinted>2021-05-27T12:08:36Z</cp:lastPrinted>
  <dcterms:created xsi:type="dcterms:W3CDTF">2013-01-11T12:51:20Z</dcterms:created>
  <dcterms:modified xsi:type="dcterms:W3CDTF">2021-06-01T12:13:02Z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0x0101009ADEA3CB494A444E84E9E0622DD1E490</vt:lpwstr>
  </property>
</Properties>
</file>